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0" yWindow="-20" windowWidth="19420" windowHeight="7470" firstSheet="2" activeTab="2"/>
  </bookViews>
  <sheets>
    <sheet name="Capaian 2.1" sheetId="1" r:id="rId1"/>
    <sheet name="Ang&amp;Real 2.2" sheetId="2" r:id="rId2"/>
    <sheet name="Tuj&amp;Ssr 4.1" sheetId="3" r:id="rId3"/>
    <sheet name="Rencana 5.1(a)" sheetId="8" r:id="rId4"/>
    <sheet name="Rencana 5.1(b)" sheetId="4" r:id="rId5"/>
    <sheet name="Indikator 6.1" sheetId="5" r:id="rId6"/>
    <sheet name="IKO SKPD" sheetId="7" r:id="rId7"/>
    <sheet name="IKK-IKU SKPD" sheetId="6" r:id="rId8"/>
  </sheets>
  <definedNames>
    <definedName name="_xlnm.Print_Area" localSheetId="7">'IKK-IKU SKPD'!$A$36:$N$53</definedName>
    <definedName name="_xlnm.Print_Area" localSheetId="3">'Rencana 5.1(a)'!$B$1:$X$81</definedName>
    <definedName name="_xlnm.Print_Area" localSheetId="4">'Rencana 5.1(b)'!$A$1:$W$58</definedName>
    <definedName name="_xlnm.Print_Titles" localSheetId="1">'Ang&amp;Real 2.2'!$4:$5</definedName>
    <definedName name="_xlnm.Print_Titles" localSheetId="6">'IKO SKPD'!$6:$6</definedName>
    <definedName name="_xlnm.Print_Titles" localSheetId="5">'Indikator 6.1'!$4:$7</definedName>
    <definedName name="_xlnm.Print_Titles" localSheetId="3">'Rencana 5.1(a)'!$6:$9</definedName>
    <definedName name="_xlnm.Print_Titles" localSheetId="4">'Rencana 5.1(b)'!$5:$8</definedName>
    <definedName name="_xlnm.Print_Titles" localSheetId="2">'Tuj&amp;Ssr 4.1'!$4:$6</definedName>
  </definedNames>
  <calcPr calcId="162913"/>
</workbook>
</file>

<file path=xl/calcChain.xml><?xml version="1.0" encoding="utf-8"?>
<calcChain xmlns="http://schemas.openxmlformats.org/spreadsheetml/2006/main">
  <c r="S58" i="4" l="1"/>
  <c r="H48" i="7" l="1"/>
  <c r="U35" i="4" l="1"/>
  <c r="U32" i="4"/>
  <c r="U55" i="4"/>
  <c r="U53" i="4"/>
  <c r="U51" i="4"/>
  <c r="U49" i="4"/>
  <c r="U47" i="4"/>
  <c r="U44" i="4"/>
  <c r="U42" i="4"/>
  <c r="U41" i="4"/>
  <c r="U39" i="4"/>
  <c r="U37" i="4"/>
  <c r="U34" i="4"/>
  <c r="U31" i="4"/>
  <c r="U30" i="4"/>
  <c r="U29" i="4"/>
  <c r="U28" i="4"/>
  <c r="U27" i="4"/>
  <c r="U26" i="4"/>
  <c r="U25" i="4"/>
  <c r="U24" i="4"/>
  <c r="U22" i="4"/>
  <c r="U21" i="4"/>
  <c r="U20" i="4"/>
  <c r="U19" i="4"/>
  <c r="U18" i="4"/>
  <c r="U17" i="4"/>
  <c r="U16" i="4"/>
  <c r="U15" i="4"/>
  <c r="U14" i="4"/>
  <c r="U13" i="4"/>
  <c r="U12" i="4"/>
  <c r="U11" i="4"/>
  <c r="U10" i="4"/>
  <c r="M58" i="4" l="1"/>
  <c r="N97" i="2" l="1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5" i="2"/>
  <c r="N44" i="2"/>
  <c r="N43" i="2"/>
  <c r="N42" i="2"/>
  <c r="N41" i="2"/>
  <c r="N40" i="2"/>
  <c r="N39" i="2"/>
  <c r="N38" i="2"/>
  <c r="N37" i="2"/>
  <c r="N36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H97" i="2"/>
  <c r="H96" i="2"/>
  <c r="H95" i="2"/>
  <c r="H94" i="2"/>
  <c r="H93" i="2"/>
  <c r="H92" i="2"/>
  <c r="H91" i="2"/>
  <c r="H90" i="2"/>
  <c r="H89" i="2"/>
  <c r="H88" i="2"/>
  <c r="H87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5" i="2"/>
  <c r="H44" i="2"/>
  <c r="H43" i="2"/>
  <c r="H42" i="2"/>
  <c r="H41" i="2"/>
  <c r="H40" i="2"/>
  <c r="H39" i="2"/>
  <c r="H38" i="2"/>
  <c r="H37" i="2"/>
  <c r="H36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99" i="2" s="1"/>
  <c r="Q58" i="4"/>
  <c r="O58" i="4"/>
  <c r="N99" i="2" l="1"/>
  <c r="T8" i="2"/>
  <c r="U8" i="2"/>
  <c r="T9" i="2"/>
  <c r="U9" i="2"/>
  <c r="T10" i="2"/>
  <c r="U10" i="2"/>
  <c r="T11" i="2"/>
  <c r="U11" i="2"/>
  <c r="T12" i="2"/>
  <c r="U12" i="2"/>
  <c r="T13" i="2"/>
  <c r="U13" i="2"/>
  <c r="T14" i="2"/>
  <c r="U14" i="2"/>
  <c r="T15" i="2"/>
  <c r="U15" i="2"/>
  <c r="T16" i="2"/>
  <c r="U16" i="2"/>
  <c r="T17" i="2"/>
  <c r="U17" i="2"/>
  <c r="T18" i="2"/>
  <c r="U18" i="2"/>
  <c r="T19" i="2"/>
  <c r="U19" i="2"/>
  <c r="T20" i="2"/>
  <c r="U20" i="2"/>
  <c r="T21" i="2"/>
  <c r="U21" i="2"/>
  <c r="T22" i="2"/>
  <c r="U22" i="2"/>
  <c r="T23" i="2"/>
  <c r="U23" i="2"/>
  <c r="T24" i="2"/>
  <c r="U24" i="2"/>
  <c r="T25" i="2"/>
  <c r="U25" i="2"/>
  <c r="T26" i="2"/>
  <c r="U26" i="2"/>
  <c r="T27" i="2"/>
  <c r="U27" i="2"/>
  <c r="T28" i="2"/>
  <c r="U28" i="2"/>
  <c r="T29" i="2"/>
  <c r="U29" i="2"/>
  <c r="T30" i="2"/>
  <c r="U30" i="2"/>
  <c r="T31" i="2"/>
  <c r="U31" i="2"/>
  <c r="T32" i="2"/>
  <c r="U32" i="2"/>
  <c r="T33" i="2"/>
  <c r="U33" i="2"/>
  <c r="T34" i="2"/>
  <c r="U34" i="2"/>
  <c r="T36" i="2"/>
  <c r="U36" i="2"/>
  <c r="T37" i="2"/>
  <c r="U37" i="2"/>
  <c r="T38" i="2"/>
  <c r="U38" i="2"/>
  <c r="T39" i="2"/>
  <c r="U39" i="2"/>
  <c r="T40" i="2"/>
  <c r="U40" i="2"/>
  <c r="T41" i="2"/>
  <c r="U41" i="2"/>
  <c r="T42" i="2"/>
  <c r="U42" i="2"/>
  <c r="T43" i="2"/>
  <c r="U43" i="2"/>
  <c r="T44" i="2"/>
  <c r="U44" i="2"/>
  <c r="T45" i="2"/>
  <c r="U45" i="2"/>
  <c r="T47" i="2"/>
  <c r="U47" i="2"/>
  <c r="T48" i="2"/>
  <c r="U48" i="2"/>
  <c r="T49" i="2"/>
  <c r="U49" i="2"/>
  <c r="T50" i="2"/>
  <c r="U50" i="2"/>
  <c r="T51" i="2"/>
  <c r="U51" i="2"/>
  <c r="T52" i="2"/>
  <c r="U52" i="2"/>
  <c r="T53" i="2"/>
  <c r="U53" i="2"/>
  <c r="T54" i="2"/>
  <c r="U54" i="2"/>
  <c r="T55" i="2"/>
  <c r="U55" i="2"/>
  <c r="T56" i="2"/>
  <c r="U56" i="2"/>
  <c r="T57" i="2"/>
  <c r="U57" i="2"/>
  <c r="T58" i="2"/>
  <c r="U58" i="2"/>
  <c r="T59" i="2"/>
  <c r="U59" i="2"/>
  <c r="T60" i="2"/>
  <c r="U60" i="2"/>
  <c r="T61" i="2"/>
  <c r="U61" i="2"/>
  <c r="T62" i="2"/>
  <c r="U62" i="2"/>
  <c r="T63" i="2"/>
  <c r="U63" i="2"/>
  <c r="T64" i="2"/>
  <c r="U64" i="2"/>
  <c r="T66" i="2"/>
  <c r="U66" i="2"/>
  <c r="T67" i="2"/>
  <c r="U67" i="2"/>
  <c r="T68" i="2"/>
  <c r="U68" i="2"/>
  <c r="T69" i="2"/>
  <c r="U69" i="2"/>
  <c r="T70" i="2"/>
  <c r="U70" i="2"/>
  <c r="T71" i="2"/>
  <c r="U71" i="2"/>
  <c r="T72" i="2"/>
  <c r="U72" i="2"/>
  <c r="T73" i="2"/>
  <c r="U73" i="2"/>
  <c r="T74" i="2"/>
  <c r="U74" i="2"/>
  <c r="T75" i="2"/>
  <c r="U75" i="2"/>
  <c r="T76" i="2"/>
  <c r="U76" i="2"/>
  <c r="T77" i="2"/>
  <c r="U77" i="2"/>
  <c r="T78" i="2"/>
  <c r="U78" i="2"/>
  <c r="T79" i="2"/>
  <c r="U79" i="2"/>
  <c r="T80" i="2"/>
  <c r="U80" i="2"/>
  <c r="T81" i="2"/>
  <c r="U81" i="2"/>
  <c r="T82" i="2"/>
  <c r="U82" i="2"/>
  <c r="T83" i="2"/>
  <c r="U83" i="2"/>
  <c r="T84" i="2"/>
  <c r="U84" i="2"/>
  <c r="T85" i="2"/>
  <c r="U85" i="2"/>
  <c r="T87" i="2"/>
  <c r="U87" i="2"/>
  <c r="T88" i="2"/>
  <c r="U88" i="2"/>
  <c r="T89" i="2"/>
  <c r="U89" i="2"/>
  <c r="T90" i="2"/>
  <c r="U90" i="2"/>
  <c r="T91" i="2"/>
  <c r="U91" i="2"/>
  <c r="T92" i="2"/>
  <c r="U92" i="2"/>
  <c r="T93" i="2"/>
  <c r="U93" i="2"/>
  <c r="T94" i="2"/>
  <c r="U94" i="2"/>
  <c r="T95" i="2"/>
  <c r="U95" i="2"/>
  <c r="T96" i="2"/>
  <c r="U96" i="2"/>
  <c r="T97" i="2"/>
  <c r="U97" i="2"/>
  <c r="U7" i="2"/>
  <c r="T7" i="2"/>
  <c r="Q8" i="2"/>
  <c r="R8" i="2"/>
  <c r="O9" i="2"/>
  <c r="P9" i="2"/>
  <c r="Q9" i="2"/>
  <c r="R9" i="2"/>
  <c r="S9" i="2"/>
  <c r="Q10" i="2"/>
  <c r="R10" i="2"/>
  <c r="S10" i="2"/>
  <c r="O11" i="2"/>
  <c r="P11" i="2"/>
  <c r="Q11" i="2"/>
  <c r="S11" i="2"/>
  <c r="O12" i="2"/>
  <c r="P12" i="2"/>
  <c r="Q12" i="2"/>
  <c r="R12" i="2"/>
  <c r="S12" i="2"/>
  <c r="O13" i="2"/>
  <c r="P13" i="2"/>
  <c r="Q13" i="2"/>
  <c r="R13" i="2"/>
  <c r="S13" i="2"/>
  <c r="P14" i="2"/>
  <c r="Q14" i="2"/>
  <c r="R14" i="2"/>
  <c r="S14" i="2"/>
  <c r="P15" i="2"/>
  <c r="Q15" i="2"/>
  <c r="R15" i="2"/>
  <c r="S15" i="2"/>
  <c r="O16" i="2"/>
  <c r="P16" i="2"/>
  <c r="Q16" i="2"/>
  <c r="R16" i="2"/>
  <c r="S16" i="2"/>
  <c r="O17" i="2"/>
  <c r="P17" i="2"/>
  <c r="Q17" i="2"/>
  <c r="R17" i="2"/>
  <c r="S17" i="2"/>
  <c r="O18" i="2"/>
  <c r="P18" i="2"/>
  <c r="Q18" i="2"/>
  <c r="R18" i="2"/>
  <c r="S18" i="2"/>
  <c r="O19" i="2"/>
  <c r="P19" i="2"/>
  <c r="Q19" i="2"/>
  <c r="R19" i="2"/>
  <c r="S19" i="2"/>
  <c r="P20" i="2"/>
  <c r="Q20" i="2"/>
  <c r="R20" i="2"/>
  <c r="S20" i="2"/>
  <c r="O21" i="2"/>
  <c r="P21" i="2"/>
  <c r="Q21" i="2"/>
  <c r="R21" i="2"/>
  <c r="O22" i="2"/>
  <c r="P22" i="2"/>
  <c r="S22" i="2"/>
  <c r="O23" i="2"/>
  <c r="P23" i="2"/>
  <c r="Q23" i="2"/>
  <c r="R23" i="2"/>
  <c r="S23" i="2"/>
  <c r="S24" i="2"/>
  <c r="P25" i="2"/>
  <c r="Q25" i="2"/>
  <c r="R25" i="2"/>
  <c r="S25" i="2"/>
  <c r="O26" i="2"/>
  <c r="P26" i="2"/>
  <c r="Q26" i="2"/>
  <c r="R26" i="2"/>
  <c r="S26" i="2"/>
  <c r="O27" i="2"/>
  <c r="P27" i="2"/>
  <c r="Q27" i="2"/>
  <c r="R27" i="2"/>
  <c r="S27" i="2"/>
  <c r="O28" i="2"/>
  <c r="P28" i="2"/>
  <c r="S28" i="2"/>
  <c r="Q29" i="2"/>
  <c r="R29" i="2"/>
  <c r="S29" i="2"/>
  <c r="Q30" i="2"/>
  <c r="R30" i="2"/>
  <c r="R31" i="2"/>
  <c r="O32" i="2"/>
  <c r="P32" i="2"/>
  <c r="Q32" i="2"/>
  <c r="R32" i="2"/>
  <c r="S32" i="2"/>
  <c r="S33" i="2"/>
  <c r="P34" i="2"/>
  <c r="R34" i="2"/>
  <c r="S34" i="2"/>
  <c r="S36" i="2"/>
  <c r="S37" i="2"/>
  <c r="O38" i="2"/>
  <c r="P38" i="2"/>
  <c r="Q38" i="2"/>
  <c r="R38" i="2"/>
  <c r="S38" i="2"/>
  <c r="P39" i="2"/>
  <c r="Q39" i="2"/>
  <c r="R39" i="2"/>
  <c r="S39" i="2"/>
  <c r="P40" i="2"/>
  <c r="Q41" i="2"/>
  <c r="R41" i="2"/>
  <c r="S41" i="2"/>
  <c r="Q42" i="2"/>
  <c r="S42" i="2"/>
  <c r="Q43" i="2"/>
  <c r="R43" i="2"/>
  <c r="S43" i="2"/>
  <c r="P44" i="2"/>
  <c r="Q44" i="2"/>
  <c r="R44" i="2"/>
  <c r="S44" i="2"/>
  <c r="Q45" i="2"/>
  <c r="R45" i="2"/>
  <c r="S45" i="2"/>
  <c r="S47" i="2"/>
  <c r="S48" i="2"/>
  <c r="O49" i="2"/>
  <c r="S49" i="2"/>
  <c r="O50" i="2"/>
  <c r="P50" i="2"/>
  <c r="Q50" i="2"/>
  <c r="R50" i="2"/>
  <c r="S50" i="2"/>
  <c r="S51" i="2"/>
  <c r="S52" i="2"/>
  <c r="P53" i="2"/>
  <c r="P54" i="2"/>
  <c r="P55" i="2"/>
  <c r="P56" i="2"/>
  <c r="P57" i="2"/>
  <c r="R58" i="2"/>
  <c r="R59" i="2"/>
  <c r="R60" i="2"/>
  <c r="R61" i="2"/>
  <c r="Q62" i="2"/>
  <c r="O63" i="2"/>
  <c r="Q63" i="2"/>
  <c r="S63" i="2"/>
  <c r="Q64" i="2"/>
  <c r="Q66" i="2"/>
  <c r="R66" i="2"/>
  <c r="S66" i="2"/>
  <c r="O67" i="2"/>
  <c r="R67" i="2"/>
  <c r="R68" i="2"/>
  <c r="O69" i="2"/>
  <c r="P69" i="2"/>
  <c r="R69" i="2"/>
  <c r="S69" i="2"/>
  <c r="Q70" i="2"/>
  <c r="Q71" i="2"/>
  <c r="S72" i="2"/>
  <c r="Q73" i="2"/>
  <c r="O74" i="2"/>
  <c r="P74" i="2"/>
  <c r="Q74" i="2"/>
  <c r="R74" i="2"/>
  <c r="S74" i="2"/>
  <c r="O75" i="2"/>
  <c r="P75" i="2"/>
  <c r="S76" i="2"/>
  <c r="S77" i="2"/>
  <c r="S78" i="2"/>
  <c r="S79" i="2"/>
  <c r="Q81" i="2"/>
  <c r="O82" i="2"/>
  <c r="Q82" i="2"/>
  <c r="S82" i="2"/>
  <c r="O83" i="2"/>
  <c r="Q83" i="2"/>
  <c r="O84" i="2"/>
  <c r="O85" i="2"/>
  <c r="Q87" i="2"/>
  <c r="R87" i="2"/>
  <c r="S87" i="2"/>
  <c r="P88" i="2"/>
  <c r="Q88" i="2"/>
  <c r="R88" i="2"/>
  <c r="S88" i="2"/>
  <c r="S89" i="2"/>
  <c r="S90" i="2"/>
  <c r="R91" i="2"/>
  <c r="O92" i="2"/>
  <c r="P92" i="2"/>
  <c r="Q92" i="2"/>
  <c r="S92" i="2"/>
  <c r="S93" i="2"/>
  <c r="R94" i="2"/>
  <c r="S94" i="2"/>
  <c r="P95" i="2"/>
  <c r="R96" i="2"/>
  <c r="S96" i="2"/>
  <c r="Q97" i="2"/>
  <c r="R97" i="2"/>
  <c r="M99" i="2"/>
  <c r="S7" i="2"/>
  <c r="O7" i="2"/>
  <c r="U58" i="4" l="1"/>
  <c r="D99" i="2"/>
  <c r="C99" i="2"/>
  <c r="J99" i="2"/>
  <c r="I99" i="2"/>
  <c r="G99" i="2"/>
  <c r="F99" i="2"/>
  <c r="E99" i="2"/>
  <c r="R7" i="2" l="1"/>
  <c r="K99" i="2"/>
  <c r="Q99" i="2" s="1"/>
  <c r="Q7" i="2"/>
  <c r="O99" i="2"/>
  <c r="P99" i="2"/>
  <c r="T99" i="2"/>
  <c r="S99" i="2"/>
  <c r="L99" i="2"/>
  <c r="R99" i="2" s="1"/>
  <c r="U99" i="2" l="1"/>
</calcChain>
</file>

<file path=xl/comments1.xml><?xml version="1.0" encoding="utf-8"?>
<comments xmlns="http://schemas.openxmlformats.org/spreadsheetml/2006/main">
  <authors>
    <author>Author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<sst xmlns="http://schemas.openxmlformats.org/spreadsheetml/2006/main" count="1509" uniqueCount="560">
  <si>
    <t>Tabel 2.1</t>
  </si>
  <si>
    <t>NO</t>
  </si>
  <si>
    <t>Indikator Kinerja sesuai Tugas dan Fungsi SKPD</t>
  </si>
  <si>
    <t>Target SPM</t>
  </si>
  <si>
    <t>Target IKK</t>
  </si>
  <si>
    <t>Target Indikator Lainnya</t>
  </si>
  <si>
    <t>Target Renstra SKPD Tahun ke-</t>
  </si>
  <si>
    <t>Realisasi Capaian Tahun ke-</t>
  </si>
  <si>
    <t>Rasio Capaian pada Tahun ke-</t>
  </si>
  <si>
    <t>Kepala SKPD .. ....................</t>
  </si>
  <si>
    <t>Tabel 2.2</t>
  </si>
  <si>
    <t>Uraian ***)</t>
  </si>
  <si>
    <t xml:space="preserve">Anggaran pada Tahun ke- </t>
  </si>
  <si>
    <t xml:space="preserve">Realisasi Anggaran pada Tahun ke- </t>
  </si>
  <si>
    <t xml:space="preserve">Rasio antara Realisasi dan Anggaran Tahun ke- </t>
  </si>
  <si>
    <t>Rata-rata Pertumbuhan</t>
  </si>
  <si>
    <t>Anggaran</t>
  </si>
  <si>
    <t>Realisasi</t>
  </si>
  <si>
    <t xml:space="preserve">*) </t>
  </si>
  <si>
    <t>diisikan dengan nama SKPD</t>
  </si>
  <si>
    <t xml:space="preserve">**) </t>
  </si>
  <si>
    <t>diisikan dengan nama Provinsi/Kabupaten/Kota</t>
  </si>
  <si>
    <t>***)</t>
  </si>
  <si>
    <t xml:space="preserve">disesuaikan dengan kewenangan SKPD </t>
  </si>
  <si>
    <t>Jambi,   ............ ............, 20....</t>
  </si>
  <si>
    <t>Tabel 4.1</t>
  </si>
  <si>
    <t>TUJUAN</t>
  </si>
  <si>
    <t>SASARAN</t>
  </si>
  <si>
    <t>INDIKATOR SASARAN</t>
  </si>
  <si>
    <t>Tujuan</t>
  </si>
  <si>
    <t>Sasaran</t>
  </si>
  <si>
    <t>Kode</t>
  </si>
  <si>
    <t xml:space="preserve">Program dan Kegiatan </t>
  </si>
  <si>
    <t>Indikator</t>
  </si>
  <si>
    <t>Data Capaian pada Tahun Awal Perencanaan</t>
  </si>
  <si>
    <t>Target Kinerja Program dan Kerangka Pendanaan</t>
  </si>
  <si>
    <t>Unit Kerja SKPD Penang-gung-jawab</t>
  </si>
  <si>
    <t>Lokasi</t>
  </si>
  <si>
    <t>Kondisi Kinerja pada akhir periode Renstra SKPD</t>
  </si>
  <si>
    <t>target</t>
  </si>
  <si>
    <t>Rp</t>
  </si>
  <si>
    <t>Target</t>
  </si>
  <si>
    <t>*) diisikan dengan nama SKPD</t>
  </si>
  <si>
    <t>**) diisikan dengan nama Prov/Kab/Kota</t>
  </si>
  <si>
    <t>Tabel 6.1</t>
  </si>
  <si>
    <t>Indikator Kinerja SKPD yang Mengacu pada Tujuan dan Sasaran RPJMD</t>
  </si>
  <si>
    <t>Kondisi</t>
  </si>
  <si>
    <t>Kinerja pada awal periode RPJMD</t>
  </si>
  <si>
    <t xml:space="preserve">Target Capaian Setiap Tahun </t>
  </si>
  <si>
    <t>Kondisi Kinerja pada akhir periode RPJMD</t>
  </si>
  <si>
    <t>Tahun  0</t>
  </si>
  <si>
    <t>Anggaran dan Realisasi Pendanaan Pelayanan  Dinas Pemuda Olahraga Kebudayaan dan Pariwisata</t>
  </si>
  <si>
    <t>Penyediaan jasa surat menyurat</t>
  </si>
  <si>
    <t>Penyediaan jasa pemeliharaan dan perizinan kendaraan dinas</t>
  </si>
  <si>
    <t>Penyediaan Peralatan Rumah Tangga</t>
  </si>
  <si>
    <t>Penyediaan Bahan Bacaan dan Peraturan Perundang-undangan</t>
  </si>
  <si>
    <t>Penyediaan Makanan dan Minuman</t>
  </si>
  <si>
    <t>Rapat Koordinasi dan Kunsultasi ke luar daerah</t>
  </si>
  <si>
    <t>Pengadaan Peralatan Gedung Kantor</t>
  </si>
  <si>
    <t>Pengadaan Mebeleur</t>
  </si>
  <si>
    <t>Pemeliharaan Rutin kendaraan Dinas</t>
  </si>
  <si>
    <t>Pemeliharaan Rutin alat-alat kantor</t>
  </si>
  <si>
    <t>Pengadaan peralatan Perkantoran</t>
  </si>
  <si>
    <t>Pengadaan pakaian khusus hari -hari tertentu</t>
  </si>
  <si>
    <t>Penyusunan Laporan Capaian Kinerja dan ikhtisar realisasi kinerja SKPD</t>
  </si>
  <si>
    <t>Pendidikan dan Pelatihan dasar kepemimpinanan</t>
  </si>
  <si>
    <t>Pembinaan pemuda dan pramuka antar daerah</t>
  </si>
  <si>
    <t>Pembinaan organisasi kepemudaan</t>
  </si>
  <si>
    <t>fasilitasi bhakti sosial kepemudaan</t>
  </si>
  <si>
    <t>Pembinaan pemuda pelopor keamanan lingkungan</t>
  </si>
  <si>
    <t>Pelatihan Keterampilan bagi pemuda</t>
  </si>
  <si>
    <t>Pembinaan dan pengembangan kelompok usaha pemuda produktif (KUPP)</t>
  </si>
  <si>
    <t>Kompetisi Olahraga</t>
  </si>
  <si>
    <t>Pemantauan dan Evaluasi Pengembangan OR</t>
  </si>
  <si>
    <t>Fasilitasi Partisipasi dalam Pengelolaan Kekayaan Budaya</t>
  </si>
  <si>
    <t>Membangun kemitraan pengelolaan kebudayaan antar daerah ( mengikuti iven festival danau kerinci 2011 )</t>
  </si>
  <si>
    <t>Membangun kemitraan pengelolaan kebudayaan antar daerah ( mengikuti iven budaya Yogyakarta 2011 )</t>
  </si>
  <si>
    <t>Membangun kemitraan pengelolaan kebudayaan antar daerah ( mengikuti Festival Zapin Johor Malaysia Tahun 2011 )</t>
  </si>
  <si>
    <t>Pengembangan Kesenian dan kebudayaan daerah</t>
  </si>
  <si>
    <t>Pengembangan kebudayaan dan pariwisata (pendataan sanggar-sanggar seni di Kota Jambi)</t>
  </si>
  <si>
    <t>Pengembangan kebudayaan dan pariwisata (Mengikuti Pawai Budaya dalam Rangka Jambi Exspo)</t>
  </si>
  <si>
    <t>Sosialisasi Pengelolaan kekayaan Budaya Lokal Daerah (rakor seniman se Kota Jambi)</t>
  </si>
  <si>
    <t>Analisa Pasar untuk promosi pariwisata objek pariwisata</t>
  </si>
  <si>
    <t>Peningkatan pemanfaatan teknologi informasi dalam pemasaran pariwisata</t>
  </si>
  <si>
    <t>Pengembangan objek pariwisata unggulan</t>
  </si>
  <si>
    <t>Pelaksanaan Koordinasi Pembangunan kemitraan Pariwisata</t>
  </si>
  <si>
    <t>Pengadaan pakaian KORPRI</t>
  </si>
  <si>
    <t>Penyusunan Rencana Kerja SKPD</t>
  </si>
  <si>
    <t>Pemberian penghargaan bagi insan Olahraga yang berdedikasi dan berpretasi</t>
  </si>
  <si>
    <t>Pengembangan Olahraga Rekreasi</t>
  </si>
  <si>
    <t>Penyelenggaraan Pengadaan Peralatan Marching Band</t>
  </si>
  <si>
    <t xml:space="preserve">Membangun kemitraan pengelolaan kebudayaan antar daerah </t>
  </si>
  <si>
    <t>Pemberian Dukungan, Penghargaan dan Kerjasama di Bidang Budaya</t>
  </si>
  <si>
    <t>Fasilitasi Penyelenggaraan Festival Budaya</t>
  </si>
  <si>
    <t>Pengembangan jaringan kerja sama promosi Pariwisata</t>
  </si>
  <si>
    <t>Malam Hiburan Rakyat dalam rangka pergantian tahun baru</t>
  </si>
  <si>
    <t>Monitoring,Evaluasi dan pelaporan</t>
  </si>
  <si>
    <t>TOTAL DANA</t>
  </si>
  <si>
    <t>Pengadaan perlengkapan gedung</t>
  </si>
  <si>
    <t>Pendataan OKP dan Rakor Pemuda</t>
  </si>
  <si>
    <t>PORCAPROV</t>
  </si>
  <si>
    <t>Munas PSSI Kompentensi antar klub antar SD</t>
  </si>
  <si>
    <t>Pengadaan pakaian dan peralatan PORPROV</t>
  </si>
  <si>
    <t>Pengadaan peralatan olahraga angkat besi dan angkat berat</t>
  </si>
  <si>
    <t>Pengadaan peralatan tinju dan ring tinju</t>
  </si>
  <si>
    <t>Pelestarian fisik dan kandungan bahan pustaka termasuk naskah kuno</t>
  </si>
  <si>
    <t>Koordinasi dengan sektor pendukung pariwisata</t>
  </si>
  <si>
    <t>Pengembangan kebudayaan dan pariwisata (kegiatan penyambutan malam tahun baru )</t>
  </si>
  <si>
    <t>Membangun kemitraan pengelolaan kebudayaan antar daerah ( TMII bulan Propinsi/Kota, PRJ, dan Festival Borneo Kalsel )</t>
  </si>
  <si>
    <t>Pelestarian dan aktualisasi adat budaya daerah</t>
  </si>
  <si>
    <t>Pengadaan Pakaian Dinas beserta perlengkapannya</t>
  </si>
  <si>
    <t>Bimtek Implementasi Peraturan Perundang-undangan</t>
  </si>
  <si>
    <t>Penyusunan Rencana Strategis</t>
  </si>
  <si>
    <t>Pemantauan dan Evaluasi Pelaksanaan Penbangunan Pemuda</t>
  </si>
  <si>
    <t>Peningkatan Mutu Organisasi dan Tenaga Keolahragaan</t>
  </si>
  <si>
    <t>Pemantauan dan Evaluasi Pelaksanaan Pengembangan Olahraga</t>
  </si>
  <si>
    <t>Penyediaan jasa kebersihan Kantor</t>
  </si>
  <si>
    <t>Penyediaan jasa komunikasi sumber daya air dan listrik</t>
  </si>
  <si>
    <t>Penyediaan jasa administrasi keuangan</t>
  </si>
  <si>
    <t>Penyediaan jasa alat tulis kantor</t>
  </si>
  <si>
    <t>Penyediaan komponen instalasi listrik/penerangan bangunan kantor</t>
  </si>
  <si>
    <t>Pengadaan Kendaraan Dinas/ Operasional</t>
  </si>
  <si>
    <t>Penyediaan Jasa keamanan kantor, pengemudi, pramubakti dan penjaga malam</t>
  </si>
  <si>
    <t>Pemeliharaan Rutin/berkala gedung</t>
  </si>
  <si>
    <t>Peningkatan Keimanan dan Ketaqwaan Kepemudaan (Anak Sholeh)</t>
  </si>
  <si>
    <t>Pelaksanaan Identiikasi bakat dan potensi pelajar dalam Olahraga</t>
  </si>
  <si>
    <t>Pengembangan Olahraga Lanjut Usian / Penyandang Cacat</t>
  </si>
  <si>
    <t>Pembinaan olahraga yang berkembang di masyarakat</t>
  </si>
  <si>
    <t>Pembinaan dan Evaluasi Pengembangan Olahraga</t>
  </si>
  <si>
    <t>Peningkatan Pembangunan Sarana dan Prasarana Olahraga</t>
  </si>
  <si>
    <t>Pemiliharaan rutin/berkala Sarana dan Prasarana Olahraga</t>
  </si>
  <si>
    <t>Pengembangan dukungan, penghargaan dan kerjasama di bidang budaya</t>
  </si>
  <si>
    <t>Pelaksanaan Promosi Pariwista Nusantara didalam dan Luar Negeri</t>
  </si>
  <si>
    <t>Pelatihan Pemandu Wisata Terpadu</t>
  </si>
  <si>
    <t>Peningkatan Pembangunan Sarana dan Prasarana Pariwisata</t>
  </si>
  <si>
    <t>Pengelola karya Cetak dan rekam</t>
  </si>
  <si>
    <t>Pengembangan Nilai dan Geografi Sejarah</t>
  </si>
  <si>
    <t xml:space="preserve">Perekaman dan Digitalisasi Bahan Pustaka </t>
  </si>
  <si>
    <t>Jambi,        Februari    2014</t>
  </si>
  <si>
    <t>Kepala Dinas Pemuda Olahraga</t>
  </si>
  <si>
    <t>Kota Jambi,</t>
  </si>
  <si>
    <t>VETMAIZAR WETRA, SH.,ME</t>
  </si>
  <si>
    <t>Pembina Utama Muda</t>
  </si>
  <si>
    <t>NIP 19631008 199103 1 005</t>
  </si>
  <si>
    <r>
      <t>Provinsi/</t>
    </r>
    <r>
      <rPr>
        <b/>
        <strike/>
        <sz val="11"/>
        <rFont val="Franklin Gothic Book"/>
        <family val="2"/>
      </rPr>
      <t>Kabupaten</t>
    </r>
    <r>
      <rPr>
        <b/>
        <sz val="11"/>
        <color theme="1"/>
        <rFont val="Franklin Gothic Book"/>
        <family val="2"/>
      </rPr>
      <t>/Kota : Jambi/Kota Jambi</t>
    </r>
  </si>
  <si>
    <t>Pengelola Data Base sarana informasi sejarah &amp; kepurbakalaan</t>
  </si>
  <si>
    <t>No.</t>
  </si>
  <si>
    <t xml:space="preserve">Penyediaan barang cetakan, pengandaan </t>
  </si>
  <si>
    <t>Indikator Sasaran</t>
  </si>
  <si>
    <t>Program Pelayanan Administrasi Perkantoran</t>
  </si>
  <si>
    <t>Penyediaan jasa komunikasi, sumber daya air dan listrik</t>
  </si>
  <si>
    <t>Penyediaan jasa pemeliharaan dan perizinan kendaraan dinas/operasional</t>
  </si>
  <si>
    <t>Penyediaan jasa kebersihan kantor</t>
  </si>
  <si>
    <t>Penyediaan alat tulis kantor</t>
  </si>
  <si>
    <t>Penyediaan barang cetakan dan penggandaan</t>
  </si>
  <si>
    <t>Penyediaan peralatan rumah tangga</t>
  </si>
  <si>
    <t>Penyediaan bahan bacaan dan peraturan perundang-undangan</t>
  </si>
  <si>
    <t>Penyediaan makanan dan minuman</t>
  </si>
  <si>
    <t>Penyediaan Jasa Pengaman Kantor, Pengemudi, Pramubhakti dan Penjaga Malam</t>
  </si>
  <si>
    <t>Program peningkatan sarana dan prasarana aparatur</t>
  </si>
  <si>
    <t>Pengadaan kendaraan dinas/operasional</t>
  </si>
  <si>
    <t>Pengadaan mebeleur</t>
  </si>
  <si>
    <t>Pemeliharaan rutin/berkala gedung kantor</t>
  </si>
  <si>
    <t>Pemeliharaan rutin/berkala kendaraan dinas/operasional</t>
  </si>
  <si>
    <t>Pemeliharaan rutin/berkala alat-alat kantor</t>
  </si>
  <si>
    <t>Program peningkatan disiplin aparatur</t>
  </si>
  <si>
    <t>Program peningkatan kapasitas sumber daya aparatur</t>
  </si>
  <si>
    <t>Bimbingan teknis implementasi peraturan perundang-undangan</t>
  </si>
  <si>
    <t>Program peningkatan pengembangan sistem pelaporan capaian kinerja dan keuangan</t>
  </si>
  <si>
    <t>Penyusunan laporan capaian kinerja dan ikhtisar realisasi kinerja SKPD</t>
  </si>
  <si>
    <t>Kegiatan pembinaan pemuda pelopor keamanan lingkungan</t>
  </si>
  <si>
    <t>Tersedianya alat tulis kantor</t>
  </si>
  <si>
    <t>Pencapaian Kinerja Pelayanan Dinas Pemuda Olahraga Kebudayaan dan Pariwisata</t>
  </si>
  <si>
    <r>
      <t>Provinsi/</t>
    </r>
    <r>
      <rPr>
        <strike/>
        <sz val="11"/>
        <color theme="1"/>
        <rFont val="Franklin Gothic Book"/>
        <family val="2"/>
      </rPr>
      <t>Kabupaten</t>
    </r>
    <r>
      <rPr>
        <sz val="11"/>
        <color theme="1"/>
        <rFont val="Franklin Gothic Book"/>
        <family val="2"/>
      </rPr>
      <t>/Kota  Jambi / Jambi</t>
    </r>
  </si>
  <si>
    <t>Urusan Kepemudaan</t>
  </si>
  <si>
    <t>Urusan Olahraga</t>
  </si>
  <si>
    <t>Urusan Pariwisata</t>
  </si>
  <si>
    <t>Urusan Seni Budaya</t>
  </si>
  <si>
    <t>Urusan Sekretariat</t>
  </si>
  <si>
    <t>Jumlah surat yang terkirim</t>
  </si>
  <si>
    <t>Pengunaan Jasa Komunikasi, Sumber daya air dan Listrik</t>
  </si>
  <si>
    <t>Tersedianya biaya servis kendaraan dinas</t>
  </si>
  <si>
    <t>Terlaksananya Pengelolaan Barang/jasa dan administrasi keuangan SKPD</t>
  </si>
  <si>
    <t>Tersedianya Pengelola kebersihan kantor</t>
  </si>
  <si>
    <t>Terlaksananya penggandaan dan barang cetakan</t>
  </si>
  <si>
    <t>Tersedianya alat-alat listrik penerangan kantor</t>
  </si>
  <si>
    <t>Tersedianya alat - alat rumah tangga kantor</t>
  </si>
  <si>
    <t>Tersedianya bahan bacaan dan Peraturan Perundang-undangan</t>
  </si>
  <si>
    <t>Tersedianya makanan dan minuman rapat dan tamu</t>
  </si>
  <si>
    <t>Terlaksananya rapat-rapat koordinasi dan konsultasi</t>
  </si>
  <si>
    <t>Tersedianya Pengadaan Kendaraan dinas :</t>
  </si>
  <si>
    <t>Tersedianya perlengkapan kantor  (AC)</t>
  </si>
  <si>
    <t>Pemeliharaan gedung kantor</t>
  </si>
  <si>
    <t>Tersedianya Pemeliharaan rutin/berkala Kendaraan Dinas/Operasional (Sparepart, BBM, Ban, Oil, dll)</t>
  </si>
  <si>
    <t>Pemeliharaan alat kantor</t>
  </si>
  <si>
    <t>Tersedianya mebeleur kantor</t>
  </si>
  <si>
    <t>Tersedianya peralatan perkantoran:</t>
  </si>
  <si>
    <t>Tersedianya Pakaian Dinas</t>
  </si>
  <si>
    <t>Terlaksananya Bintek/Seminar/Penataran</t>
  </si>
  <si>
    <t>Terlaksananya Penyusunan Lakip, laporan keuangan dan laporan tahunan</t>
  </si>
  <si>
    <t>Tersusunnya Renstra SKPD yang tepat sasaran</t>
  </si>
  <si>
    <t xml:space="preserve">Terlaksanannya Penyusunan Renja 2014, RKA/DPA </t>
  </si>
  <si>
    <t>Terlaksananya Pemantauan &amp; evaluasi Pembangunan Pemuda</t>
  </si>
  <si>
    <t>Seleksi Pemuda Pelopor di bidang IPTEK</t>
  </si>
  <si>
    <t>Terselenggaranya Pelatihan kewirausahaan dan keterampilan Pemuda</t>
  </si>
  <si>
    <t>Terlaksananya Rakor Keolahragaan</t>
  </si>
  <si>
    <t xml:space="preserve">Terwujudnya Keramanan dan kenyamanan Kantor </t>
  </si>
  <si>
    <t>Penyediaan Perlengkapan Kantor</t>
  </si>
  <si>
    <t>Program Perencanaan SKPD</t>
  </si>
  <si>
    <t>penyusunan Renstra SKPD</t>
  </si>
  <si>
    <t>penyusunan Renja SKPD</t>
  </si>
  <si>
    <t>Pengadaan Peralatan  Perkantoran</t>
  </si>
  <si>
    <t xml:space="preserve">Terlaksananya Bakti sosial pemuda hari sumpah pemuda </t>
  </si>
  <si>
    <t>Terlaksananya seleksi peserta JPI (Jambore Pemuda Indonesia) dan BPAP (Bhakti Pemuda Antar Propinsi), seleksi PPAN (Pertukaran A1 Antar Negara) dan Jenesys serta pembinaan Pramuka</t>
  </si>
  <si>
    <t>Kegiatan Pembinaan Organisasi Kepemudaan</t>
  </si>
  <si>
    <t>Kegiatan Pemantauan dan Evaluasi pelaksanaan Pembangunan Pemuda</t>
  </si>
  <si>
    <t>Kegiatan Pendidikan dan Pelatihan Dasar Kepemimpinan</t>
  </si>
  <si>
    <t>Kegiatan Pembinaan Pemuda dan pramuka</t>
  </si>
  <si>
    <t>Kegiatan Pelatihan Keterampilan bagi Pemuda</t>
  </si>
  <si>
    <t>Kegiatan Penyelenggaraan Kompetisi Olahaga</t>
  </si>
  <si>
    <t>Terlaksananya Senam Masal</t>
  </si>
  <si>
    <t>Kegiatan Pelaksanaan Identfikasi dan Pengembangan Olahraga Unggulan Daerah</t>
  </si>
  <si>
    <t>Kegiatan Pembinaan Olahraga yang berkembang di masyarakat</t>
  </si>
  <si>
    <t>Terlaksananya pembinaan 28 cabor dan terpenuhinya undangan Cabor ke luar daerah</t>
  </si>
  <si>
    <t>Kegiatan Peningkatan Pembangunan Sarana &amp; Prasarana Olahraga</t>
  </si>
  <si>
    <t>Terlaksananya pembangunan Kesekretariatan dan Lapangan Voly dan terlaksananya peralatan Olahraga</t>
  </si>
  <si>
    <t>Terlaksananya pemantauan dan evaluasi Sarana dan Prasarana Olahraga</t>
  </si>
  <si>
    <t>Terlaksananya pemeliharaan Kolam Renang Liverpool, Panjat Tebing dan lapangan Persiijam</t>
  </si>
  <si>
    <t>Terlaksananya Promosi dan Pemasaran Pariwisata</t>
  </si>
  <si>
    <t>Pembangunan Gedung kantor</t>
  </si>
  <si>
    <t>Perencanaan Pembangunan Gedung Kantor</t>
  </si>
  <si>
    <t>Kegiatan Pemantauan dan Evaluasi Pelaksanan Pengembangan Olahraga</t>
  </si>
  <si>
    <t>1 kali</t>
  </si>
  <si>
    <t>1 Tahun</t>
  </si>
  <si>
    <t>-</t>
  </si>
  <si>
    <t>7 event</t>
  </si>
  <si>
    <t>10 event</t>
  </si>
  <si>
    <t>11 event</t>
  </si>
  <si>
    <t>12 event</t>
  </si>
  <si>
    <t>13 event</t>
  </si>
  <si>
    <t>15 event</t>
  </si>
  <si>
    <t>1 cabor</t>
  </si>
  <si>
    <t>3 cabor</t>
  </si>
  <si>
    <t>4 cabor</t>
  </si>
  <si>
    <t>5 cabor</t>
  </si>
  <si>
    <t>6 cabor</t>
  </si>
  <si>
    <t>8  cabor</t>
  </si>
  <si>
    <t>1  tahun</t>
  </si>
  <si>
    <t>1 tahun</t>
  </si>
  <si>
    <t xml:space="preserve">1 tahun </t>
  </si>
  <si>
    <t>Terlaksananya Penyusunan Lakip, laporan keuangan dan lap. tahunan</t>
  </si>
  <si>
    <t>Terlaksananya  event olahraga</t>
  </si>
  <si>
    <t>5 Tahun</t>
  </si>
  <si>
    <t>5 Kali</t>
  </si>
  <si>
    <t>Kotabaru</t>
  </si>
  <si>
    <t>I.</t>
  </si>
  <si>
    <t>II.</t>
  </si>
  <si>
    <t>III.</t>
  </si>
  <si>
    <t>IV.</t>
  </si>
  <si>
    <t>V.</t>
  </si>
  <si>
    <t>Tahun 2014</t>
  </si>
  <si>
    <t>Tahun 2015</t>
  </si>
  <si>
    <t>Tahun 2016</t>
  </si>
  <si>
    <t>Tahun 2017</t>
  </si>
  <si>
    <t>Tahun 2018</t>
  </si>
  <si>
    <t>Terlaksananya pembinaan  cabang olahraga unggulan</t>
  </si>
  <si>
    <t>Terlaksananya Penyelenggaraan Gerak Jalan santai dan Senam bersama</t>
  </si>
  <si>
    <t>1 Kali</t>
  </si>
  <si>
    <t>3 Kegiatan</t>
  </si>
  <si>
    <t>4 Kali</t>
  </si>
  <si>
    <t>Bidang Olahraga</t>
  </si>
  <si>
    <t>Bidang Pemuda</t>
  </si>
  <si>
    <t>3 Keg</t>
  </si>
  <si>
    <t>TARGET KINERJA SASARAN PADA TAHUN KE</t>
  </si>
  <si>
    <t>1 Event</t>
  </si>
  <si>
    <t>4 Event</t>
  </si>
  <si>
    <t>8 Cabor</t>
  </si>
  <si>
    <t>10 Cabor</t>
  </si>
  <si>
    <t>12 Cabor</t>
  </si>
  <si>
    <t>14 Cabor</t>
  </si>
  <si>
    <t>Terlaksananya pembangunan Sport Center, Cirkuit Balap Motor, Kesekretariatan dan Peralatan Olahraga</t>
  </si>
  <si>
    <t>Terlaksananya pemeliharaan Kolam Renang Liverpool, Panjat Tebing, Sport Hall, lapangan Persijam dan Sapras di Kota Jambi</t>
  </si>
  <si>
    <t>Terlaksananya Pekan OlahRaga Cacat Daerah (PORCADA/PROV/NAS)</t>
  </si>
  <si>
    <t>2 Keg</t>
  </si>
  <si>
    <t>10 Keg</t>
  </si>
  <si>
    <t xml:space="preserve">Terlaksananya Seleksi Organisasi Pemuda Berprestasi dan Pembentukan Karakter Pemuda </t>
  </si>
  <si>
    <t>1 Keg</t>
  </si>
  <si>
    <t>5 Keg</t>
  </si>
  <si>
    <t>Terlaksananya Pestival anak soleh Indonesia  (Fasi)</t>
  </si>
  <si>
    <t>Terlaksananya Seleksi Paskibraka, Pelatihan dan Lomba Baris Berbaris &amp; Pengibaran Bendera HUT RI</t>
  </si>
  <si>
    <t xml:space="preserve">Perencanaan pengadaan Tanah Pembangunan Gedung Serbaguna </t>
  </si>
  <si>
    <t xml:space="preserve">Perencanaan Pembangunan Gedung Serbaguna </t>
  </si>
  <si>
    <t>3 Unit</t>
  </si>
  <si>
    <t>21 Unit</t>
  </si>
  <si>
    <t>Tersedianya Pemeliharaan alat kantor</t>
  </si>
  <si>
    <t>Terpenuhinya Kebutuhan Jasa Komunikasi, Sumber daya air dan Listrik</t>
  </si>
  <si>
    <t>Terpenuhinya Pengiriman Surat Menyurat</t>
  </si>
  <si>
    <t>Terpenuhinya Jasa Pengiriman Surat menyurat</t>
  </si>
  <si>
    <t>Indikator Kinerja Output</t>
  </si>
  <si>
    <t>Indikator Kinerja  Outcome</t>
  </si>
  <si>
    <t>Uraian</t>
  </si>
  <si>
    <t xml:space="preserve">Aaggaran </t>
  </si>
  <si>
    <t>(Rupiah)</t>
  </si>
  <si>
    <t>VI.</t>
  </si>
  <si>
    <t>VII.</t>
  </si>
  <si>
    <t>Terpenuhinya Jasa Komunikasi, Sumber daya air dan Listrik</t>
  </si>
  <si>
    <t>Terlaksananya Pengelolaan kebersihan kantor</t>
  </si>
  <si>
    <t>Terlaksananya penyediaan alat tulis kantor</t>
  </si>
  <si>
    <t>Terbayarnya Pengelolaan Barang/jasa dan administrasi keuangan SKPD</t>
  </si>
  <si>
    <t>Pembangunan Gedung Kantor</t>
  </si>
  <si>
    <t>Pengadaan Kendaraan Dinas/Operasional</t>
  </si>
  <si>
    <t>Terlaksanannya Penyusunan Renja, RKA/DPA 2014</t>
  </si>
  <si>
    <t>3 Dok</t>
  </si>
  <si>
    <t>Tersedianya Jasa kebersihan kantor</t>
  </si>
  <si>
    <t>Tersedianya penggandaan dan barang cetakan</t>
  </si>
  <si>
    <t>Terlaksananya penyediaan alat-alat listrik penerangan kantor</t>
  </si>
  <si>
    <t>Terlaksananya penyediaan alat - alat rumah tangga kantor</t>
  </si>
  <si>
    <t>Tersedianya kebutuhan bahan bacaan dan Peraturan Perundang-undangan</t>
  </si>
  <si>
    <t>Tersedianya kebutuhan makanan dan minuman rapat dan tamu</t>
  </si>
  <si>
    <t>Terlaksananya biaya rapat-rapat koordinasi dan konsultasi</t>
  </si>
  <si>
    <t xml:space="preserve">Terwujudnya Keamanan dan kenyamanan Kantor </t>
  </si>
  <si>
    <t xml:space="preserve">Keamanan dan kenyamanan Kantor </t>
  </si>
  <si>
    <t>Terlaksananya perencanaan pembangunan kantor</t>
  </si>
  <si>
    <t>Terwujudnya Perencanaan Pembangunan Gedung Kantor</t>
  </si>
  <si>
    <t>Terlaksanannya Pengadaan Kendaraan dinas</t>
  </si>
  <si>
    <t>Tersedianya Pengadaan Kendaraan dinas</t>
  </si>
  <si>
    <t>Tersedianya perlengkapan kantor</t>
  </si>
  <si>
    <t>Terlaksananya sedianya perlengkapan kantor</t>
  </si>
  <si>
    <t>Terlaksananya pengadaan Mebeleur Kantor</t>
  </si>
  <si>
    <t>Terlaksannya pengadaan peralatan perkantoran:</t>
  </si>
  <si>
    <t>Terlaksananya Pemeliharaan rutin/berkala Kendaraan Dinas/Operasional (Sparepart, BBM, Ban, Oil, dll)</t>
  </si>
  <si>
    <t>Terlaksananya Pemeliharaan alat kantor</t>
  </si>
  <si>
    <t>Tersediannya Pemeliharaan alat kantor</t>
  </si>
  <si>
    <t>Tersediannya Pemeliharaan peralatan kantor</t>
  </si>
  <si>
    <t>Terlaksananya pngadaan Pakaian Dinas</t>
  </si>
  <si>
    <t>1 Kg</t>
  </si>
  <si>
    <t>MISI, TUJUAN</t>
  </si>
  <si>
    <t>INDIKATOR KINERJA UTAMA/ 
SASARAN HASIL PEMBANGUNAN</t>
  </si>
  <si>
    <t>Satuan</t>
  </si>
  <si>
    <t>TARGET</t>
  </si>
  <si>
    <t>KET</t>
  </si>
  <si>
    <t>Peningkatan peran pemuda dalam pelaksanaan pembangunan</t>
  </si>
  <si>
    <t>6.1</t>
  </si>
  <si>
    <t xml:space="preserve">Rasio peningkatan pembinaan kepemudaan </t>
  </si>
  <si>
    <t>Pemuda</t>
  </si>
  <si>
    <t>Peningkatan pengembangan olah raga di wilayah Kota Jambi</t>
  </si>
  <si>
    <t>Peningkatan jumlah event olahraga yang diselenggarakan</t>
  </si>
  <si>
    <t>Event</t>
  </si>
  <si>
    <t>1.</t>
  </si>
  <si>
    <t>Target Kinerja Program dan Kerangka Pendanaan Tahun 2014</t>
  </si>
  <si>
    <t xml:space="preserve">Tersedianya Pengadaan Kendaraan dinas </t>
  </si>
  <si>
    <t>Pengadaan pakaian dinas beserta perlengkapannya</t>
  </si>
  <si>
    <t>Jumlah</t>
  </si>
  <si>
    <t xml:space="preserve">Tersedianya perlengkapan kantor </t>
  </si>
  <si>
    <t>Kegiatan Pengembangan Olahraga Penyandang Cacat</t>
  </si>
  <si>
    <t>Tujuan 1</t>
  </si>
  <si>
    <t>Mendorong tingkat pendidikan, derajat kesehatan, dan kompetensi kerja masyarakat Kota Jambi yang religius</t>
  </si>
  <si>
    <t>Pengembangan data / Informasi</t>
  </si>
  <si>
    <t>Program Pengembangan Data / Informasi</t>
  </si>
  <si>
    <t>Terlaksanannya Pengembangan Data/Informasi</t>
  </si>
  <si>
    <t>Rencana Program, Kegiatan, Indikator Kinerja, Kelompok Sasaran, dan Pendanaan Indikatif Tahun 2014 dan 2015</t>
  </si>
  <si>
    <t>Program Pembinaan dan Peningkatan Sarana dan Prasarana Olahraga dan Kepemudaan</t>
  </si>
  <si>
    <t>Terlaksananya pengadaan Peratalan Olahraga untuk Masyarakat dan Drum Band</t>
  </si>
  <si>
    <t>Tersedianya peralatan olahraga bagi masyarakat</t>
  </si>
  <si>
    <t>Terlaksananya Pembinaan Kepemudaan</t>
  </si>
  <si>
    <t>Kegiatan Pembinaan Kepemudaan</t>
  </si>
  <si>
    <t>Kegiatan Pembinaan dan Pemasyarakatan Olahaga</t>
  </si>
  <si>
    <t>Terlaksananya  Pembinaan dan Penghargaan bagi insan olahraga yg berdedikasi dan berprestasi serta pengiriman atlet ke Dalam dan Luar Daerah</t>
  </si>
  <si>
    <t>Kegiatan Pemantauan dan Evaluasi Pelaksanaan Pengembangan Olahraga</t>
  </si>
  <si>
    <t>Terlaksananya Rakor Olahraga dan Monitoring / Evaluasi Olahraga</t>
  </si>
  <si>
    <t>Terlaksananya Pembinaan Olahraga Cacat dan pengiriman Atlet Cacat daerah ke Dalam dan Luar Daerah</t>
  </si>
  <si>
    <t>Program Pembinaan, Peningkatan dan Perluasan Pengelolaan Budaya dan Pariwisata</t>
  </si>
  <si>
    <t>Kegiatan Pengambangan dan Promosi pariwisata Dearah</t>
  </si>
  <si>
    <t>Terlaksananya Pengembangan dan Promosi Pariwisata Kota Jambi di dalam dan Luar Daerah</t>
  </si>
  <si>
    <t>Penyediaan Perlengkapan Gedung Kantor</t>
  </si>
  <si>
    <t xml:space="preserve">Tersedianya perlengkapan gedung kantor </t>
  </si>
  <si>
    <t>Kegiatan Peningkatan Keimanan dan Ketaqwaan Kepemudaan (Festival Anak Soleh)</t>
  </si>
  <si>
    <t>Terlaksananya peningkatan keimanan dan ketaqwaan Kepemudaan (Fasi)</t>
  </si>
  <si>
    <t>Fasilitasi Aksi Bhakti Sosial Kepemudaan</t>
  </si>
  <si>
    <t>Terlaksannya kegiatan Bhakti Sosial Kepemudaan</t>
  </si>
  <si>
    <t>Terlaksananya event olahraga</t>
  </si>
  <si>
    <t>Kegiatan Pengembangan Olahraga Lanjut Usia dan Penyandang Cacat</t>
  </si>
  <si>
    <t>Terlaksananya Pembinaan Olahraga Lanjut Usia dan Pekan Olahraga Cacat Daerah</t>
  </si>
  <si>
    <t>Program Pengembangan dan Keserasian Kebijakan Kepemudaan</t>
  </si>
  <si>
    <t>Program Peningkatan Peran serta Kepemudaan</t>
  </si>
  <si>
    <t>Program Peningkatan Upaya Penumbuhan Kewirausahaan dan Kecakapan Hidup Pemuda</t>
  </si>
  <si>
    <t>Program Pengembangan Kebijakan dan Manajemen Olahraga</t>
  </si>
  <si>
    <t>Program Pembinaan dan Pemasyarakatan Olahraga</t>
  </si>
  <si>
    <t>Program Peningkatan Saran dan Prasarana Olahraga</t>
  </si>
  <si>
    <t>Terlaksananya biaya servis dan Pajak Kendaraan Dinas</t>
  </si>
  <si>
    <t>Tersedianya Dokumen Pengelolaan barang/Jasa dan dministrasi keuangan SKPD</t>
  </si>
  <si>
    <t>Terlaksananya pelayanan jasa Pengelola kebersihan kantor</t>
  </si>
  <si>
    <t>Terlaksananya Administrasi kantor</t>
  </si>
  <si>
    <t>Terlaksananya Perencanaan Pembangunan Kantor</t>
  </si>
  <si>
    <t>Terpenuhinya pelayanan bahan bacaan dan Peraturan Perundang-undangan</t>
  </si>
  <si>
    <t>Terpenuhinya ketersediaan  alat - alat rumah tangga kantor</t>
  </si>
  <si>
    <t>Terpenuhinya ketersediaan alat-alat listrik penerangan kantor</t>
  </si>
  <si>
    <t>Terpenuhinya penyediaan Kendaraan dinas/Operasional</t>
  </si>
  <si>
    <t>Terpenuhinya perlengkapan Gedung kantor  (AC)</t>
  </si>
  <si>
    <t>Tersedianya peralatan perkantoran</t>
  </si>
  <si>
    <t>Terpenuhinya pelayanan jasa Pemeliharaan rutin/berkala Kendaraan Dinas/Operasional (Sparepart, BBM, Ban, Oil, dll)</t>
  </si>
  <si>
    <t>Terpenuhinya pelayanan jasa Pemeliharaan alat kantor</t>
  </si>
  <si>
    <t>Terpenuhinya ketersediaan Pakaian Dinas bagi aparatur</t>
  </si>
  <si>
    <t>Terlaksananya pengiriman Bintek/ Seminar/Penataran bagi aparatur</t>
  </si>
  <si>
    <t>Terlaksananya pengiriman Bintek/Seminar/Penataran bagi aparatur</t>
  </si>
  <si>
    <t>Tersedianya dokumen Renstra SKPD yang tepat sasaran</t>
  </si>
  <si>
    <t xml:space="preserve">Tersedianya dokumen Renja , RKA dan DPA </t>
  </si>
  <si>
    <t>Terlaksanannya Pengembangan Data dan Informasi</t>
  </si>
  <si>
    <t>Terpenuhinya penyediaan data dan informasi yang akurat</t>
  </si>
  <si>
    <t xml:space="preserve">Terlaksananya Olahraga Rekreasi </t>
  </si>
  <si>
    <t>Terlaksananya Rapat Koordinas bidang Olahraga</t>
  </si>
  <si>
    <t>Terwujudnya pengembangan kewirausahaan dan keterampilan Pemuda</t>
  </si>
  <si>
    <t>Peningkatan Koordinasi dan Hubungan kerjasama dengan antar instansi Pemerintah, antar Daerah , Swasta dan Luar Negeri  Bidang Pemuda, Olahraga, Kebudayaan dan Pariwisata</t>
  </si>
  <si>
    <t>Terwujudnya Kebijakan  teknis  bidang Pemuda, Olahraga, Kebudayaan dan Pariwisata yang berbasis potensi dan kearifan lokal;</t>
  </si>
  <si>
    <t>Tujuan 2 :</t>
  </si>
  <si>
    <t>Tujuan 1 :</t>
  </si>
  <si>
    <t>Peningkatan peran pemuda dan olahraga seta berkembangnya kegiatan seni bdaya dan pariwisata;</t>
  </si>
  <si>
    <t>Peningkatan Pelayanan  Bidang Pemuda, Olahraga, Kebudayaan dan Pariwisata yang profesional dan bersih;</t>
  </si>
  <si>
    <t>Peningkatan Pengendalian dan Pengawasan  Bidang Pemuda, Olahraga, Kebudayaan dan Pariwisata;</t>
  </si>
  <si>
    <t>Tujuan 4 :</t>
  </si>
  <si>
    <t>Tujuan 5 :</t>
  </si>
  <si>
    <t>Tujuan 3 :</t>
  </si>
  <si>
    <t>Terlaksananya Peningkatan Koordinasi dan Hubungan kerjsama antar instansi Pemerintah, Daerah , Swasta dan Luar Negeri  Bidang Pemuda, Olahraga, Kebudayaan dan Pariwisata.</t>
  </si>
  <si>
    <t>Terlaksananya Peningkatan Pengendalian dan Pengawasan  Bidang Pemuda, Olahraga, Kebudayaan dan Pariwisata;</t>
  </si>
  <si>
    <t>Terlaksananya Peningkatan peran pemuda dan olahraga seta perkembangan kegiatan seni bdaya dan pariwisata;</t>
  </si>
  <si>
    <t>Terlaksananya Peningkatan Pelayanan  Bidang Pemuda, Olahraga, Kebudayaan dan Pariwisata yang profesional dan bersih;</t>
  </si>
  <si>
    <t>Terlaksananya Kebijakan  teknis  bidang Pemuda, Olahraga, Kebudayaan dan Pariwisata yang berbasis potensi dan kearifan lokal;</t>
  </si>
  <si>
    <t xml:space="preserve">Tersedianya perlengkapan Gedung kantor </t>
  </si>
  <si>
    <t>8 Cabor       10 Even</t>
  </si>
  <si>
    <t>2 Motor</t>
  </si>
  <si>
    <t>1 Mobil</t>
  </si>
  <si>
    <t>1   Mobil       2   Motor</t>
  </si>
  <si>
    <t>4  Motor</t>
  </si>
  <si>
    <t>3 Orang</t>
  </si>
  <si>
    <t>5 Orang</t>
  </si>
  <si>
    <t>1 Kegiatan</t>
  </si>
  <si>
    <t>5  Kegiatan</t>
  </si>
  <si>
    <t>1 Dokumen</t>
  </si>
  <si>
    <t>3 Dokumen</t>
  </si>
  <si>
    <t>5 Kegiatan</t>
  </si>
  <si>
    <t>20 Kegiatan</t>
  </si>
  <si>
    <t>4  Even</t>
  </si>
  <si>
    <t>1  Even</t>
  </si>
  <si>
    <t>5   Tahun</t>
  </si>
  <si>
    <t>3   Orang</t>
  </si>
  <si>
    <t>1  Tahun</t>
  </si>
  <si>
    <t>5   Orang</t>
  </si>
  <si>
    <t>Rencana Program, Kegiatan, Indikator Kinerja, Kelompok Sasaran, dan Pendanaan Indikatif Tahun 2015 - 2018</t>
  </si>
  <si>
    <t>Kepala Diporabudpar Kota Jambi</t>
  </si>
  <si>
    <t>Tabel 5.1  (a)</t>
  </si>
  <si>
    <t>Terlaksananya Perjalanan Dinas</t>
  </si>
  <si>
    <t>Perjalanan Dinas</t>
  </si>
  <si>
    <t>Tersedianya Sarana dan Prasarana Olahraga bagi Masyarakat</t>
  </si>
  <si>
    <t>Terwujudnya Pembinaan dan Penghargaan bagi insan olahraga yg berdedikasi dan berprestasi serta pengiriman atlet ke Dalam dan Luar Daerah</t>
  </si>
  <si>
    <t>Terwujudnya Peran serta Pemuda dalam Pembangunan</t>
  </si>
  <si>
    <t>Tabel 5.1  (b)</t>
  </si>
  <si>
    <t>Tersedianya biaya servis dan Perizinan kendaraan dinas</t>
  </si>
  <si>
    <t>Terlaksananya rapat-rapat koordinasi dan konsultasi / Perjalanan Dinas</t>
  </si>
  <si>
    <t>Kepala Disporabdpar Kota Jambi</t>
  </si>
  <si>
    <t>INDIKATOR KOINERJA KUNCI  ( IKK )</t>
  </si>
  <si>
    <t>%</t>
  </si>
  <si>
    <t>Awal</t>
  </si>
  <si>
    <t>Misi 5 :</t>
  </si>
  <si>
    <t>Meningkatkan Kesejahteraan Sosial Masyarakat Dalam Bingkai Kearifan Lokal</t>
  </si>
  <si>
    <t>Tersedianya Pakaian Dinas bagi aparatur</t>
  </si>
  <si>
    <t>2   Mobil       8   Motor</t>
  </si>
  <si>
    <t>Terlaksananya seleksi peserta JPI (Jambore Pemuda Indonesia) dan BPAP (Bhakti Pemuda Antar Propinsi), seleksi PPAN (Pertukaran Pemuda Antar Negara) dan Jenesys serta pembinaan Pramuka</t>
  </si>
  <si>
    <t>12 Keg</t>
  </si>
  <si>
    <t>6 Cabor</t>
  </si>
  <si>
    <t>Lampiran 2. Tabel Target Sasaran RPJMD Kota Jambi Tahun 2013-2018</t>
  </si>
  <si>
    <t>11 Unit</t>
  </si>
  <si>
    <t>1 Unit</t>
  </si>
  <si>
    <t>2 Unit</t>
  </si>
  <si>
    <t>Terlaksananya Seleksi Paskibraka, Pelatihan dan Lomba Baris Berbaris &amp; Pengibaran Bendera HUT RI di Kota Jambi</t>
  </si>
  <si>
    <t>Terlaksananya seleksi peserta JPI (Jambore Pemuda Indonesia) dan BPAP (Bhakti Pemuda Antar Propinsi), seleksi PPAN (Pertukaran Antar Negara) dan Jenesys serta pembinaan Pramuka</t>
  </si>
  <si>
    <t>Tersedianya Belanja Perjalanan Dinas</t>
  </si>
  <si>
    <t>Kegiatan Pengambangan dan Promosi Kesenian dan Budaya Dearah</t>
  </si>
  <si>
    <t>Terlaksananya Pengembangan dan Promosi Kesenian dan Budaya Daerah Kota Jambi di dalam dan Luar Daerah</t>
  </si>
  <si>
    <t>Rehab Sedang/Berat Gedung Kantor</t>
  </si>
  <si>
    <t>Tersedianya Pemeliharaan Peralatan kantor</t>
  </si>
  <si>
    <t>Terlaksananya rehab sedng/berat Gedung Kantor</t>
  </si>
  <si>
    <t>Pengadaan pakaian hari-hari tertentu</t>
  </si>
  <si>
    <t>Tersedianya Pakaian hari-hari tertentu</t>
  </si>
  <si>
    <t>Terpenuhinya ketersediaan Pakaian hari-hari tertentu</t>
  </si>
  <si>
    <t>1  Kegiatan</t>
  </si>
  <si>
    <t>Kepala Dinas Pemuda Dan  Olahraga</t>
  </si>
  <si>
    <t>Ir. Moncar Widaryanto</t>
  </si>
  <si>
    <t>Pembina Tk.I</t>
  </si>
  <si>
    <t>PROGRAM DAN KEGIATAN DINAS PEMUDA DAN OLAHRAGA KOTA JAMBI</t>
  </si>
  <si>
    <t>INDIKATOR KINERJA OUTPUT/OUTCOME 2018</t>
  </si>
  <si>
    <t>DINAS PEMUDA DAN OLAHRAGA KOTA JAMBI</t>
  </si>
  <si>
    <t>Terlaksananya Kebijakan  teknis  bidang Pemuda dan Olahraga  yang berbasis potensi dan kearifan lokal</t>
  </si>
  <si>
    <t xml:space="preserve">Terlaksananya Peningkatan peran pemuda dan olahraga </t>
  </si>
  <si>
    <t xml:space="preserve">Terlaksananya Peningkatan Pelayanan  Bidang Pemuda dan Olahraga, </t>
  </si>
  <si>
    <t xml:space="preserve">Peningkatan peran pemuda dan olahraga </t>
  </si>
  <si>
    <t>Peningkatan Pelayanan  Bidang Pemuda dan Olahraga</t>
  </si>
  <si>
    <t>Peningkatan Pengendalian dan Pengawasan  Bidang Pemuda dan Olahraga</t>
  </si>
  <si>
    <t>Peningkatan Koordinasi dan Hubungan kerjasama dengan antar instansi Pemerintah, antar Daerah , Swasta dan Luar Negeri  Bidang Pemuda dan Olahraga</t>
  </si>
  <si>
    <t xml:space="preserve">   </t>
  </si>
  <si>
    <t>Dinas Pemuda dan Olahraga Kota jambi</t>
  </si>
  <si>
    <t>Kepala Dipora Kota Jambi</t>
  </si>
  <si>
    <t>Ir. MONCAR WIDARYANTO</t>
  </si>
  <si>
    <t>NIP 19650926 199903 1 001</t>
  </si>
  <si>
    <t>Tujuan dan Sasaran Jangka Menengah Pelayanan Dinas Pemuda  Dan Olahraga Kota Jambi</t>
  </si>
  <si>
    <t>Kepala Dinas Pemuda dan Olahraga</t>
  </si>
  <si>
    <t>Ir..MONCAR WIDARYANTO</t>
  </si>
  <si>
    <t>Pembina Tk. I</t>
  </si>
  <si>
    <t>NIP 19650926 200501 1 001</t>
  </si>
  <si>
    <t>Kepala Dinas Pemuda dan Olahrag</t>
  </si>
  <si>
    <t xml:space="preserve">Kota Jambi </t>
  </si>
  <si>
    <t>NIP.19650926 199903 1 001</t>
  </si>
  <si>
    <t>Terwujudnya Peran Pemuda Kegiatan Olahraga</t>
  </si>
  <si>
    <t xml:space="preserve">Jumlah Sarana dan Prasarana Olahraga, </t>
  </si>
  <si>
    <t>Indikator Kinerja Utama (IKU) Dispora Kota Jambi</t>
  </si>
  <si>
    <t xml:space="preserve">Penyediaan Jasa Pemeliharaan dan Perizinan Kendaraan dinas/Operasional </t>
  </si>
  <si>
    <t>Penyediaa Jasa Pengaman Kantor/Pengemudi,Pramubakti dan Penjaga Malam</t>
  </si>
  <si>
    <t>Pengadaan Perlengkapan  gedung Kantor</t>
  </si>
  <si>
    <t>Pengadaan pakaian khusus hari-hari tertentu</t>
  </si>
  <si>
    <t>penyusunan Renja OPD</t>
  </si>
  <si>
    <t>Penyusunan Renstra OPD</t>
  </si>
  <si>
    <t>Program Pembinaan dan Peningkatan Sarana Prasana Olahrga dan Kepemudaan</t>
  </si>
  <si>
    <t>Monitroring dan Evaluasi Data dan pelaporan Keolahragaan dan Kepemudaan</t>
  </si>
  <si>
    <t>terlaksananya pendataan  (data base )Kepemudaan dan Keolahragaan</t>
  </si>
  <si>
    <t>Tersedianya Laporan Data Base Kepemudaan dan Keolahragaan</t>
  </si>
  <si>
    <t>Pengembangan Sarana dan Prasarana Olahraga bagi Masyarakat</t>
  </si>
  <si>
    <t>Terlaksananya Pemberian Bantuan Alat Olahraga bagi masyarakat</t>
  </si>
  <si>
    <t>1 keg</t>
  </si>
  <si>
    <t xml:space="preserve">Pemeliharaan Sarana dan Prasarana Olahraga dan Kepemudaan </t>
  </si>
  <si>
    <t>Terlaksananya Pemeliharaan Sarana dan Prasarana Olahraga dan Kepemudaan</t>
  </si>
  <si>
    <t>Terpeliharanya Sarana dan Prasarana Olahraga dan Kepemudaan</t>
  </si>
  <si>
    <t xml:space="preserve">Terlaksananya Pembinaan dan Penghargaan bagi insan olahraga yang berdedikasi dan berprestasi serta pengiriman atlet ke dalam dan luar daerah </t>
  </si>
  <si>
    <t xml:space="preserve">Pembinaan Kepemudaan </t>
  </si>
  <si>
    <t>Terlaksananya Pembinaan bidang Kepemudaan</t>
  </si>
  <si>
    <t>Pementauan dan Evaluasi  Pelaksanaan Pengembangan olahraga</t>
  </si>
  <si>
    <t>Terlaksananya Rapat Koordinasi Olahraga dan Monitoring/Evaluasi Olahraga</t>
  </si>
  <si>
    <t>Pengembangan Olahraga Penyandang Cacat</t>
  </si>
  <si>
    <t>Terlaksananya Pembinaan Olahraga Cacat dan Pengiriman Atlet cacat ke dalam dan Luar Daerah</t>
  </si>
  <si>
    <t>JUMLAH</t>
  </si>
  <si>
    <t>Dinas Pemuda dan Olahraga Kota Jambi</t>
  </si>
  <si>
    <t>DISPORA</t>
  </si>
  <si>
    <t>Peningkatan Pengendalian dan Pengawasan  Bidang Pemuda,  dan Olahraga</t>
  </si>
  <si>
    <t xml:space="preserve">Peningkatan Pelayanan  Bidang Pemuda dan Olahraga, </t>
  </si>
  <si>
    <t>Terlaksananya Peningkatan peran pemuda dan olahraga seta perkembangan</t>
  </si>
  <si>
    <t>Dinas Pemuda Olahraga Kota jambi</t>
  </si>
  <si>
    <t>Terlaksananya Peningkatan Pengendalian dan Pengawasan  Bidang Pemuda dan olahraga</t>
  </si>
  <si>
    <t>Peningkatan Koordinasi dan Hubungan kerjasama dengan antar instansi Pemerintah, antar Daerah , Swasta dan Luar Negeri  Bidang Pemuda, Olahraga,</t>
  </si>
  <si>
    <t>Terlaksananya Peningkatan Koordinasi dan Hubungan kerjsama antar instansi Pemerintah, Daerah , Swasta dan Luar Negeri  Bidang Pemuda, Olahraga</t>
  </si>
  <si>
    <t>Dispora</t>
  </si>
  <si>
    <t>kota Jambi</t>
  </si>
  <si>
    <t>Terlaksananya Peningkatan Pelayanan  Bidang kepemudaan menuju pemuda berprestasi,sehat,produktif,inovatif dan mandiri</t>
  </si>
  <si>
    <t>Meningkatnya pelayanan dibidang olahraga menuju olahraga yang berkualitas, berprestasi dan memasyarakat</t>
  </si>
  <si>
    <t>meningkatnya ketersedian fasilitas olahraga utuk umum dengan penyediaan sarana dan prasarana olahraga yang berkualitas</t>
  </si>
  <si>
    <t>Indikator Tujuan</t>
  </si>
  <si>
    <t>Terwujudnya Kebijakan  teknis  bidang Pemuda, Olahraga,  yang berbasis potensi dan kearifan lokal;</t>
  </si>
  <si>
    <t>Meningkatnya Kebijakan  teknis  bidang Pemuda, Olahraga,  yang berbasis potensi dan kearifan lokal;</t>
  </si>
  <si>
    <t>Peningkatan peran pemuda dan olahraga  dalam Pembangunan</t>
  </si>
  <si>
    <t>Meningkatnya peran pemuda dan olahraga  dalam Pembangunan</t>
  </si>
  <si>
    <t xml:space="preserve">Meningkatnya Pelayanan  Bidang Pemuda dan Olahraga, </t>
  </si>
  <si>
    <t>Meningkatnya Pengendalian dan Pengawasan  Bidang Pemuda,  dan Olahraga</t>
  </si>
  <si>
    <t>Meningkatnya Koordinasi dan Hubungan kerjasama dengan antar instansi Pemerintah, antar Daerah , Swasta dan Luar Negeri  Bidang Pemuda, Olahraga,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</si>
</sst>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43" formatCode="_(* #,##0.00_);_(* \(#,##0.00\);_(* &quot;-&quot;??_);_(@_)"/>
    <numFmt numFmtId="164" formatCode="_(* #,##0.00_);_(* \(#,##0.00\);_(* &quot;-&quot;_);_(@_)"/>
  </numFmts>
  <fonts count="63">
    <font>
      <sz val="11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6"/>
      <color theme="1"/>
      <name val="Franklin Gothic Book"/>
      <family val="2"/>
    </font>
    <font>
      <sz val="8"/>
      <color theme="1"/>
      <name val="Franklin Gothic Book"/>
      <family val="2"/>
    </font>
    <font>
      <sz val="7"/>
      <color theme="1"/>
      <name val="Franklin Gothic Book"/>
      <family val="2"/>
    </font>
    <font>
      <sz val="10"/>
      <color theme="1"/>
      <name val="Franklin Gothic Book"/>
      <family val="2"/>
    </font>
    <font>
      <sz val="9"/>
      <color theme="1"/>
      <name val="Franklin Gothic Book"/>
      <family val="2"/>
    </font>
    <font>
      <sz val="11"/>
      <color theme="1"/>
      <name val="Calibri"/>
      <family val="2"/>
      <scheme val="minor"/>
    </font>
    <font>
      <b/>
      <sz val="11"/>
      <color theme="1"/>
      <name val="Franklin Gothic Book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Franklin Gothic Book"/>
      <family val="2"/>
    </font>
    <font>
      <b/>
      <sz val="9"/>
      <color indexed="81"/>
      <name val="Tahoma"/>
      <family val="2"/>
    </font>
    <font>
      <sz val="8"/>
      <name val="Franklin Gothic Book"/>
      <family val="2"/>
    </font>
    <font>
      <sz val="11"/>
      <color theme="1"/>
      <name val="Tahoma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trike/>
      <sz val="11"/>
      <name val="Franklin Gothic Book"/>
      <family val="2"/>
    </font>
    <font>
      <b/>
      <sz val="9"/>
      <color theme="1"/>
      <name val="Franklin Gothic Book"/>
      <family val="2"/>
    </font>
    <font>
      <b/>
      <sz val="10"/>
      <color theme="1"/>
      <name val="Calibri"/>
      <family val="2"/>
      <scheme val="minor"/>
    </font>
    <font>
      <b/>
      <u/>
      <sz val="9"/>
      <color indexed="8"/>
      <name val="Times New Roman"/>
      <family val="1"/>
    </font>
    <font>
      <sz val="9"/>
      <color indexed="8"/>
      <name val="Times New Roman"/>
      <family val="1"/>
    </font>
    <font>
      <u/>
      <sz val="10"/>
      <color indexed="8"/>
      <name val="Times New Roman"/>
      <family val="1"/>
    </font>
    <font>
      <strike/>
      <sz val="11"/>
      <color theme="1"/>
      <name val="Franklin Gothic Book"/>
      <family val="2"/>
    </font>
    <font>
      <sz val="8"/>
      <name val="Arial"/>
      <family val="2"/>
    </font>
    <font>
      <sz val="11"/>
      <color indexed="8"/>
      <name val="Calibri"/>
      <family val="2"/>
      <charset val="1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8"/>
      <color theme="1"/>
      <name val="Times New Roman"/>
      <family val="1"/>
    </font>
    <font>
      <b/>
      <sz val="7"/>
      <color theme="1"/>
      <name val="Franklin Gothic Book"/>
      <family val="2"/>
    </font>
    <font>
      <sz val="7"/>
      <name val="Times New Roman"/>
      <family val="1"/>
    </font>
    <font>
      <b/>
      <sz val="10"/>
      <name val="Arial"/>
      <family val="2"/>
    </font>
    <font>
      <b/>
      <sz val="9"/>
      <color indexed="8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b/>
      <u/>
      <sz val="10"/>
      <name val="Arial"/>
      <family val="2"/>
    </font>
    <font>
      <b/>
      <sz val="11"/>
      <name val="Franklin Gothic Book"/>
      <family val="2"/>
    </font>
    <font>
      <b/>
      <sz val="8"/>
      <name val="Franklin Gothic Book"/>
      <family val="2"/>
    </font>
    <font>
      <b/>
      <sz val="7"/>
      <name val="Franklin Gothic Book"/>
      <family val="2"/>
    </font>
    <font>
      <b/>
      <u/>
      <sz val="9"/>
      <name val="Times New Roman"/>
      <family val="1"/>
    </font>
    <font>
      <b/>
      <sz val="9"/>
      <color theme="1"/>
      <name val="Times New Roman"/>
      <family val="1"/>
    </font>
    <font>
      <b/>
      <sz val="9"/>
      <color theme="1"/>
      <name val="David"/>
      <family val="2"/>
      <charset val="177"/>
    </font>
    <font>
      <sz val="10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2"/>
      <name val="Arial"/>
      <family val="2"/>
    </font>
    <font>
      <b/>
      <sz val="9"/>
      <name val="Franklin Gothic Book"/>
      <family val="2"/>
    </font>
    <font>
      <sz val="7"/>
      <name val="Franklin Gothic Book"/>
      <family val="2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1"/>
      <color theme="0"/>
      <name val="Tahoma"/>
      <family val="2"/>
    </font>
    <font>
      <b/>
      <sz val="9"/>
      <name val="Times New Roman"/>
      <family val="1"/>
    </font>
    <font>
      <u/>
      <sz val="11"/>
      <color indexed="8"/>
      <name val="Times New Roman"/>
      <family val="1"/>
    </font>
    <font>
      <b/>
      <u/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Franklin Gothic Boo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41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4" fillId="0" borderId="0"/>
    <xf numFmtId="43" fontId="7" fillId="0" borderId="0" applyFont="0" applyFill="0" applyBorder="0" applyAlignment="0" applyProtection="0"/>
  </cellStyleXfs>
  <cellXfs count="50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justify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/>
    <xf numFmtId="0" fontId="6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6" fillId="0" borderId="0" xfId="0" applyFont="1" applyAlignment="1">
      <alignment horizontal="left"/>
    </xf>
    <xf numFmtId="41" fontId="3" fillId="0" borderId="4" xfId="0" applyNumberFormat="1" applyFont="1" applyBorder="1" applyAlignment="1">
      <alignment horizontal="center" wrapText="1"/>
    </xf>
    <xf numFmtId="0" fontId="9" fillId="0" borderId="0" xfId="0" applyFont="1"/>
    <xf numFmtId="9" fontId="0" fillId="0" borderId="0" xfId="2" applyFont="1"/>
    <xf numFmtId="41" fontId="12" fillId="0" borderId="4" xfId="1" applyFont="1" applyBorder="1" applyAlignment="1">
      <alignment horizontal="justify" vertical="center" wrapText="1"/>
    </xf>
    <xf numFmtId="41" fontId="12" fillId="0" borderId="2" xfId="1" applyFont="1" applyBorder="1" applyAlignment="1">
      <alignment horizontal="justify" vertical="center" wrapText="1"/>
    </xf>
    <xf numFmtId="41" fontId="12" fillId="0" borderId="7" xfId="1" applyFont="1" applyBorder="1" applyAlignment="1">
      <alignment horizontal="justify" vertical="center" wrapText="1"/>
    </xf>
    <xf numFmtId="9" fontId="3" fillId="0" borderId="4" xfId="2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0" fillId="3" borderId="10" xfId="0" applyFont="1" applyFill="1" applyBorder="1" applyAlignment="1">
      <alignment horizontal="center" wrapText="1"/>
    </xf>
    <xf numFmtId="41" fontId="12" fillId="0" borderId="10" xfId="0" applyNumberFormat="1" applyFont="1" applyBorder="1" applyAlignment="1">
      <alignment horizontal="right" vertical="center" wrapText="1"/>
    </xf>
    <xf numFmtId="41" fontId="12" fillId="0" borderId="10" xfId="1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right" vertical="center" wrapText="1"/>
    </xf>
    <xf numFmtId="41" fontId="12" fillId="0" borderId="10" xfId="0" applyNumberFormat="1" applyFont="1" applyBorder="1" applyAlignment="1">
      <alignment horizontal="center" vertical="center" wrapText="1"/>
    </xf>
    <xf numFmtId="9" fontId="3" fillId="0" borderId="10" xfId="2" applyFont="1" applyBorder="1" applyAlignment="1">
      <alignment horizontal="center" vertical="center" wrapText="1"/>
    </xf>
    <xf numFmtId="41" fontId="3" fillId="0" borderId="10" xfId="0" applyNumberFormat="1" applyFont="1" applyBorder="1" applyAlignment="1">
      <alignment horizontal="center" vertical="center" wrapText="1"/>
    </xf>
    <xf numFmtId="41" fontId="12" fillId="0" borderId="10" xfId="1" applyFont="1" applyBorder="1" applyAlignment="1">
      <alignment horizontal="justify" vertical="center" wrapText="1"/>
    </xf>
    <xf numFmtId="41" fontId="12" fillId="0" borderId="10" xfId="1" applyFont="1" applyBorder="1" applyAlignment="1">
      <alignment horizontal="left" vertical="center" wrapText="1"/>
    </xf>
    <xf numFmtId="41" fontId="12" fillId="0" borderId="10" xfId="1" applyFont="1" applyBorder="1" applyAlignment="1">
      <alignment vertical="center" wrapText="1"/>
    </xf>
    <xf numFmtId="41" fontId="12" fillId="0" borderId="10" xfId="1" applyFont="1" applyBorder="1" applyAlignment="1">
      <alignment horizontal="center" vertical="center"/>
    </xf>
    <xf numFmtId="41" fontId="12" fillId="3" borderId="10" xfId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41" fontId="12" fillId="2" borderId="10" xfId="1" applyFont="1" applyFill="1" applyBorder="1" applyAlignment="1">
      <alignment horizontal="left" vertical="center" wrapText="1"/>
    </xf>
    <xf numFmtId="41" fontId="12" fillId="0" borderId="10" xfId="0" applyNumberFormat="1" applyFont="1" applyBorder="1" applyAlignment="1">
      <alignment vertical="center" wrapText="1"/>
    </xf>
    <xf numFmtId="41" fontId="12" fillId="0" borderId="10" xfId="1" applyNumberFormat="1" applyFont="1" applyBorder="1" applyAlignment="1">
      <alignment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wrapText="1"/>
    </xf>
    <xf numFmtId="0" fontId="23" fillId="0" borderId="0" xfId="0" applyFont="1"/>
    <xf numFmtId="0" fontId="25" fillId="0" borderId="0" xfId="0" applyFont="1"/>
    <xf numFmtId="0" fontId="6" fillId="0" borderId="0" xfId="0" applyFont="1"/>
    <xf numFmtId="0" fontId="26" fillId="0" borderId="0" xfId="0" applyFont="1"/>
    <xf numFmtId="0" fontId="28" fillId="0" borderId="0" xfId="3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wrapText="1"/>
    </xf>
    <xf numFmtId="0" fontId="21" fillId="0" borderId="18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top" wrapText="1"/>
    </xf>
    <xf numFmtId="0" fontId="27" fillId="0" borderId="18" xfId="0" applyFont="1" applyBorder="1"/>
    <xf numFmtId="0" fontId="4" fillId="0" borderId="18" xfId="0" applyFont="1" applyBorder="1" applyAlignment="1">
      <alignment horizontal="center" wrapText="1"/>
    </xf>
    <xf numFmtId="0" fontId="26" fillId="0" borderId="18" xfId="0" applyFont="1" applyBorder="1"/>
    <xf numFmtId="0" fontId="26" fillId="0" borderId="12" xfId="0" applyFont="1" applyBorder="1"/>
    <xf numFmtId="41" fontId="26" fillId="0" borderId="18" xfId="1" applyFont="1" applyBorder="1" applyAlignment="1">
      <alignment horizontal="right" vertical="center"/>
    </xf>
    <xf numFmtId="0" fontId="14" fillId="0" borderId="0" xfId="0" applyFont="1" applyAlignment="1">
      <alignment horizontal="center"/>
    </xf>
    <xf numFmtId="9" fontId="28" fillId="0" borderId="18" xfId="0" applyNumberFormat="1" applyFont="1" applyBorder="1" applyAlignment="1">
      <alignment horizontal="center" vertical="center" wrapText="1"/>
    </xf>
    <xf numFmtId="41" fontId="28" fillId="0" borderId="18" xfId="1" applyFont="1" applyBorder="1" applyAlignment="1">
      <alignment horizontal="center" vertical="center" wrapText="1"/>
    </xf>
    <xf numFmtId="0" fontId="28" fillId="0" borderId="18" xfId="0" applyFont="1" applyBorder="1" applyAlignment="1">
      <alignment vertical="top" wrapText="1"/>
    </xf>
    <xf numFmtId="0" fontId="26" fillId="0" borderId="18" xfId="0" applyFont="1" applyBorder="1" applyAlignment="1">
      <alignment horizontal="right" vertical="center"/>
    </xf>
    <xf numFmtId="0" fontId="26" fillId="0" borderId="18" xfId="0" applyFont="1" applyBorder="1" applyAlignment="1">
      <alignment vertical="center"/>
    </xf>
    <xf numFmtId="9" fontId="26" fillId="0" borderId="18" xfId="0" applyNumberFormat="1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8" fillId="0" borderId="18" xfId="0" applyFont="1" applyFill="1" applyBorder="1" applyAlignment="1">
      <alignment horizontal="left" vertical="center" wrapText="1"/>
    </xf>
    <xf numFmtId="0" fontId="28" fillId="0" borderId="18" xfId="0" applyFont="1" applyBorder="1" applyAlignment="1">
      <alignment horizontal="left" vertical="center"/>
    </xf>
    <xf numFmtId="0" fontId="26" fillId="0" borderId="18" xfId="0" applyFont="1" applyBorder="1" applyAlignment="1">
      <alignment horizontal="center" vertical="center" wrapText="1"/>
    </xf>
    <xf numFmtId="0" fontId="20" fillId="0" borderId="18" xfId="0" applyNumberFormat="1" applyFont="1" applyBorder="1" applyAlignment="1">
      <alignment vertical="center" wrapText="1"/>
    </xf>
    <xf numFmtId="41" fontId="26" fillId="0" borderId="18" xfId="1" applyFont="1" applyBorder="1" applyAlignment="1">
      <alignment horizontal="right" vertical="center" wrapText="1"/>
    </xf>
    <xf numFmtId="0" fontId="28" fillId="0" borderId="18" xfId="0" applyFont="1" applyBorder="1" applyAlignment="1">
      <alignment horizontal="left" vertical="center" wrapText="1"/>
    </xf>
    <xf numFmtId="0" fontId="20" fillId="0" borderId="18" xfId="0" applyNumberFormat="1" applyFont="1" applyFill="1" applyBorder="1" applyAlignment="1" applyProtection="1">
      <alignment vertical="center" wrapText="1"/>
    </xf>
    <xf numFmtId="0" fontId="26" fillId="0" borderId="18" xfId="0" applyNumberFormat="1" applyFont="1" applyBorder="1" applyAlignment="1">
      <alignment horizontal="left" vertical="center"/>
    </xf>
    <xf numFmtId="0" fontId="26" fillId="0" borderId="18" xfId="0" applyNumberFormat="1" applyFont="1" applyBorder="1" applyAlignment="1">
      <alignment vertical="center" wrapText="1"/>
    </xf>
    <xf numFmtId="41" fontId="26" fillId="0" borderId="18" xfId="0" applyNumberFormat="1" applyFont="1" applyBorder="1" applyAlignment="1">
      <alignment horizontal="right" vertical="center"/>
    </xf>
    <xf numFmtId="0" fontId="20" fillId="0" borderId="18" xfId="0" applyNumberFormat="1" applyFont="1" applyFill="1" applyBorder="1" applyAlignment="1">
      <alignment vertical="center" wrapText="1"/>
    </xf>
    <xf numFmtId="0" fontId="28" fillId="0" borderId="18" xfId="3" applyFont="1" applyFill="1" applyBorder="1" applyAlignment="1">
      <alignment horizontal="left" vertical="center" wrapText="1"/>
    </xf>
    <xf numFmtId="0" fontId="26" fillId="0" borderId="18" xfId="0" applyNumberFormat="1" applyFont="1" applyBorder="1" applyAlignment="1">
      <alignment horizontal="left" vertical="center" wrapText="1"/>
    </xf>
    <xf numFmtId="0" fontId="28" fillId="0" borderId="17" xfId="0" applyFont="1" applyFill="1" applyBorder="1" applyAlignment="1">
      <alignment horizontal="left" vertical="center" wrapText="1"/>
    </xf>
    <xf numFmtId="0" fontId="28" fillId="0" borderId="19" xfId="0" applyFont="1" applyFill="1" applyBorder="1" applyAlignment="1">
      <alignment horizontal="left" vertical="center" wrapText="1"/>
    </xf>
    <xf numFmtId="0" fontId="26" fillId="0" borderId="12" xfId="0" applyFont="1" applyBorder="1" applyAlignment="1">
      <alignment vertical="center"/>
    </xf>
    <xf numFmtId="0" fontId="28" fillId="0" borderId="12" xfId="3" applyFont="1" applyFill="1" applyBorder="1" applyAlignment="1">
      <alignment horizontal="left" vertical="center" wrapText="1"/>
    </xf>
    <xf numFmtId="0" fontId="26" fillId="0" borderId="12" xfId="0" applyFont="1" applyBorder="1" applyAlignment="1">
      <alignment horizontal="center" vertical="center"/>
    </xf>
    <xf numFmtId="9" fontId="26" fillId="0" borderId="1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7" fillId="0" borderId="21" xfId="0" applyFont="1" applyBorder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/>
    <xf numFmtId="0" fontId="12" fillId="0" borderId="0" xfId="0" applyFont="1" applyFill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8" fillId="2" borderId="1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 vertical="center" wrapText="1"/>
    </xf>
    <xf numFmtId="41" fontId="12" fillId="0" borderId="13" xfId="1" applyFont="1" applyBorder="1" applyAlignment="1">
      <alignment horizontal="justify" vertical="center" wrapText="1"/>
    </xf>
    <xf numFmtId="41" fontId="12" fillId="0" borderId="13" xfId="1" applyFont="1" applyBorder="1" applyAlignment="1">
      <alignment horizontal="center" vertical="center" wrapText="1"/>
    </xf>
    <xf numFmtId="9" fontId="3" fillId="0" borderId="13" xfId="2" applyFont="1" applyBorder="1" applyAlignment="1">
      <alignment horizontal="center" vertical="center" wrapText="1"/>
    </xf>
    <xf numFmtId="41" fontId="3" fillId="0" borderId="13" xfId="0" applyNumberFormat="1" applyFont="1" applyBorder="1" applyAlignment="1">
      <alignment horizontal="center" vertical="center" wrapText="1"/>
    </xf>
    <xf numFmtId="0" fontId="0" fillId="0" borderId="10" xfId="0" applyBorder="1"/>
    <xf numFmtId="0" fontId="13" fillId="0" borderId="0" xfId="0" applyFont="1" applyAlignment="1"/>
    <xf numFmtId="0" fontId="15" fillId="0" borderId="0" xfId="0" applyFont="1" applyAlignment="1"/>
    <xf numFmtId="0" fontId="26" fillId="0" borderId="10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/>
    </xf>
    <xf numFmtId="0" fontId="29" fillId="0" borderId="19" xfId="0" applyFont="1" applyBorder="1" applyAlignment="1">
      <alignment horizontal="center"/>
    </xf>
    <xf numFmtId="0" fontId="29" fillId="0" borderId="19" xfId="0" applyFont="1" applyBorder="1"/>
    <xf numFmtId="0" fontId="29" fillId="0" borderId="18" xfId="0" applyFont="1" applyBorder="1"/>
    <xf numFmtId="0" fontId="29" fillId="0" borderId="17" xfId="0" applyFont="1" applyBorder="1" applyAlignment="1">
      <alignment horizontal="left" vertical="top" wrapText="1"/>
    </xf>
    <xf numFmtId="0" fontId="29" fillId="0" borderId="8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6" fillId="0" borderId="18" xfId="0" applyNumberFormat="1" applyFont="1" applyBorder="1" applyAlignment="1">
      <alignment horizontal="center" vertical="center" wrapText="1"/>
    </xf>
    <xf numFmtId="9" fontId="35" fillId="0" borderId="18" xfId="0" applyNumberFormat="1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26" fillId="0" borderId="19" xfId="0" applyNumberFormat="1" applyFont="1" applyBorder="1" applyAlignment="1">
      <alignment horizontal="center" vertical="center" wrapText="1"/>
    </xf>
    <xf numFmtId="9" fontId="26" fillId="0" borderId="19" xfId="0" applyNumberFormat="1" applyFont="1" applyBorder="1" applyAlignment="1">
      <alignment horizontal="center" vertical="center" wrapText="1"/>
    </xf>
    <xf numFmtId="9" fontId="35" fillId="0" borderId="19" xfId="0" applyNumberFormat="1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28" fillId="0" borderId="19" xfId="0" applyFont="1" applyBorder="1" applyAlignment="1">
      <alignment horizontal="left" vertical="center"/>
    </xf>
    <xf numFmtId="0" fontId="36" fillId="0" borderId="19" xfId="0" applyFont="1" applyFill="1" applyBorder="1" applyAlignment="1">
      <alignment horizontal="left" vertical="center" wrapText="1"/>
    </xf>
    <xf numFmtId="0" fontId="35" fillId="0" borderId="19" xfId="0" applyFont="1" applyFill="1" applyBorder="1" applyAlignment="1">
      <alignment horizontal="left" vertical="center" wrapText="1"/>
    </xf>
    <xf numFmtId="0" fontId="35" fillId="0" borderId="19" xfId="3" applyFont="1" applyFill="1" applyBorder="1" applyAlignment="1">
      <alignment horizontal="left" vertical="center"/>
    </xf>
    <xf numFmtId="0" fontId="35" fillId="0" borderId="19" xfId="3" applyFont="1" applyFill="1" applyBorder="1" applyAlignment="1">
      <alignment horizontal="left" vertical="center" wrapText="1"/>
    </xf>
    <xf numFmtId="9" fontId="35" fillId="0" borderId="36" xfId="0" applyNumberFormat="1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/>
    </xf>
    <xf numFmtId="0" fontId="29" fillId="0" borderId="8" xfId="0" applyFont="1" applyBorder="1" applyAlignment="1">
      <alignment horizontal="right" vertical="top"/>
    </xf>
    <xf numFmtId="0" fontId="37" fillId="0" borderId="10" xfId="0" applyFont="1" applyBorder="1" applyAlignment="1">
      <alignment horizontal="left" vertical="top"/>
    </xf>
    <xf numFmtId="0" fontId="36" fillId="0" borderId="10" xfId="0" applyFont="1" applyFill="1" applyBorder="1" applyAlignment="1">
      <alignment horizontal="left" vertical="center" wrapText="1"/>
    </xf>
    <xf numFmtId="9" fontId="35" fillId="0" borderId="10" xfId="0" applyNumberFormat="1" applyFont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left" vertical="center" wrapText="1"/>
    </xf>
    <xf numFmtId="0" fontId="35" fillId="0" borderId="10" xfId="3" applyFont="1" applyFill="1" applyBorder="1" applyAlignment="1">
      <alignment horizontal="left" vertical="center"/>
    </xf>
    <xf numFmtId="0" fontId="35" fillId="0" borderId="10" xfId="3" applyFont="1" applyFill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0" xfId="0" applyFont="1" applyBorder="1"/>
    <xf numFmtId="0" fontId="40" fillId="4" borderId="10" xfId="0" applyFont="1" applyFill="1" applyBorder="1" applyAlignment="1">
      <alignment horizontal="center"/>
    </xf>
    <xf numFmtId="0" fontId="39" fillId="4" borderId="13" xfId="0" applyFont="1" applyFill="1" applyBorder="1" applyAlignment="1">
      <alignment horizontal="center" wrapText="1"/>
    </xf>
    <xf numFmtId="0" fontId="17" fillId="0" borderId="0" xfId="0" applyFont="1" applyBorder="1" applyAlignment="1">
      <alignment wrapText="1"/>
    </xf>
    <xf numFmtId="0" fontId="17" fillId="4" borderId="13" xfId="0" applyFont="1" applyFill="1" applyBorder="1" applyAlignment="1">
      <alignment horizont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wrapText="1"/>
    </xf>
    <xf numFmtId="0" fontId="17" fillId="4" borderId="12" xfId="0" applyFont="1" applyFill="1" applyBorder="1" applyAlignment="1">
      <alignment horizontal="center" wrapText="1"/>
    </xf>
    <xf numFmtId="0" fontId="43" fillId="0" borderId="18" xfId="0" applyFont="1" applyBorder="1" applyAlignment="1">
      <alignment horizontal="center" wrapText="1"/>
    </xf>
    <xf numFmtId="0" fontId="14" fillId="0" borderId="0" xfId="0" applyFont="1" applyAlignment="1"/>
    <xf numFmtId="0" fontId="44" fillId="0" borderId="0" xfId="0" applyFont="1"/>
    <xf numFmtId="0" fontId="45" fillId="0" borderId="0" xfId="0" applyFont="1" applyAlignment="1"/>
    <xf numFmtId="0" fontId="46" fillId="0" borderId="0" xfId="0" applyFont="1" applyAlignment="1"/>
    <xf numFmtId="0" fontId="46" fillId="0" borderId="0" xfId="0" applyFont="1" applyAlignment="1">
      <alignment horizontal="center"/>
    </xf>
    <xf numFmtId="0" fontId="47" fillId="0" borderId="0" xfId="0" applyFont="1" applyAlignment="1"/>
    <xf numFmtId="0" fontId="0" fillId="0" borderId="0" xfId="0" applyBorder="1"/>
    <xf numFmtId="0" fontId="29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9" fillId="0" borderId="0" xfId="4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 wrapText="1"/>
    </xf>
    <xf numFmtId="0" fontId="33" fillId="0" borderId="39" xfId="0" applyFont="1" applyFill="1" applyBorder="1" applyAlignment="1">
      <alignment vertical="center"/>
    </xf>
    <xf numFmtId="0" fontId="33" fillId="0" borderId="40" xfId="0" applyFont="1" applyFill="1" applyBorder="1" applyAlignment="1">
      <alignment vertical="center"/>
    </xf>
    <xf numFmtId="0" fontId="33" fillId="0" borderId="10" xfId="0" applyFont="1" applyFill="1" applyBorder="1" applyAlignment="1">
      <alignment horizontal="center" vertical="center"/>
    </xf>
    <xf numFmtId="0" fontId="33" fillId="0" borderId="10" xfId="4" applyNumberFormat="1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/>
    </xf>
    <xf numFmtId="0" fontId="29" fillId="0" borderId="13" xfId="4" applyNumberFormat="1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left" vertical="center" wrapText="1"/>
    </xf>
    <xf numFmtId="0" fontId="33" fillId="0" borderId="13" xfId="0" applyFont="1" applyFill="1" applyBorder="1" applyAlignment="1">
      <alignment horizontal="justify" vertical="center"/>
    </xf>
    <xf numFmtId="0" fontId="29" fillId="0" borderId="12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/>
    </xf>
    <xf numFmtId="0" fontId="29" fillId="0" borderId="41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0" fontId="29" fillId="0" borderId="0" xfId="4" applyNumberFormat="1" applyFont="1" applyFill="1" applyBorder="1" applyAlignment="1">
      <alignment horizontal="center" vertical="center"/>
    </xf>
    <xf numFmtId="0" fontId="29" fillId="0" borderId="0" xfId="0" applyFont="1" applyBorder="1" applyAlignment="1">
      <alignment vertical="top" wrapText="1"/>
    </xf>
    <xf numFmtId="0" fontId="29" fillId="0" borderId="18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0" fontId="29" fillId="0" borderId="40" xfId="0" applyFont="1" applyFill="1" applyBorder="1" applyAlignment="1">
      <alignment horizontal="center" vertical="center"/>
    </xf>
    <xf numFmtId="0" fontId="29" fillId="0" borderId="17" xfId="0" applyFont="1" applyFill="1" applyBorder="1" applyAlignment="1">
      <alignment horizontal="center" vertical="top"/>
    </xf>
    <xf numFmtId="0" fontId="29" fillId="0" borderId="18" xfId="0" applyFont="1" applyFill="1" applyBorder="1" applyAlignment="1">
      <alignment horizontal="center" vertical="top"/>
    </xf>
    <xf numFmtId="0" fontId="33" fillId="0" borderId="18" xfId="0" applyFont="1" applyFill="1" applyBorder="1" applyAlignment="1">
      <alignment vertical="center" wrapText="1"/>
    </xf>
    <xf numFmtId="0" fontId="29" fillId="0" borderId="0" xfId="0" quotePrefix="1" applyFont="1" applyFill="1" applyBorder="1" applyAlignment="1">
      <alignment horizontal="justify" vertical="center"/>
    </xf>
    <xf numFmtId="41" fontId="33" fillId="0" borderId="18" xfId="1" applyFont="1" applyFill="1" applyBorder="1" applyAlignment="1">
      <alignment horizontal="center" vertical="center"/>
    </xf>
    <xf numFmtId="41" fontId="33" fillId="0" borderId="13" xfId="1" applyFont="1" applyFill="1" applyBorder="1" applyAlignment="1">
      <alignment horizontal="center" vertical="center"/>
    </xf>
    <xf numFmtId="41" fontId="33" fillId="0" borderId="12" xfId="1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0" fontId="29" fillId="0" borderId="39" xfId="0" applyFont="1" applyBorder="1" applyAlignment="1">
      <alignment vertical="top" wrapText="1"/>
    </xf>
    <xf numFmtId="41" fontId="33" fillId="0" borderId="19" xfId="1" applyFont="1" applyFill="1" applyBorder="1" applyAlignment="1">
      <alignment horizontal="center" vertical="center"/>
    </xf>
    <xf numFmtId="41" fontId="33" fillId="0" borderId="40" xfId="1" applyFont="1" applyFill="1" applyBorder="1" applyAlignment="1">
      <alignment horizontal="center" vertical="center"/>
    </xf>
    <xf numFmtId="0" fontId="33" fillId="0" borderId="17" xfId="0" applyFont="1" applyFill="1" applyBorder="1" applyAlignment="1">
      <alignment vertical="center"/>
    </xf>
    <xf numFmtId="0" fontId="33" fillId="0" borderId="19" xfId="0" applyFont="1" applyFill="1" applyBorder="1" applyAlignment="1">
      <alignment vertical="center"/>
    </xf>
    <xf numFmtId="0" fontId="33" fillId="0" borderId="18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44" fillId="0" borderId="0" xfId="0" applyFont="1" applyBorder="1"/>
    <xf numFmtId="0" fontId="29" fillId="0" borderId="41" xfId="0" applyFont="1" applyBorder="1" applyAlignment="1">
      <alignment vertical="top" wrapText="1"/>
    </xf>
    <xf numFmtId="0" fontId="29" fillId="2" borderId="13" xfId="0" applyFont="1" applyFill="1" applyBorder="1" applyAlignment="1">
      <alignment vertical="center"/>
    </xf>
    <xf numFmtId="0" fontId="33" fillId="2" borderId="18" xfId="0" applyFont="1" applyFill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31" fillId="0" borderId="0" xfId="0" applyFont="1" applyBorder="1" applyAlignment="1">
      <alignment wrapText="1"/>
    </xf>
    <xf numFmtId="0" fontId="3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/>
    </xf>
    <xf numFmtId="41" fontId="26" fillId="0" borderId="0" xfId="1" applyFont="1" applyBorder="1" applyAlignment="1">
      <alignment horizontal="right" vertical="center" wrapText="1"/>
    </xf>
    <xf numFmtId="41" fontId="28" fillId="0" borderId="0" xfId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41" fontId="26" fillId="0" borderId="0" xfId="1" applyFont="1" applyBorder="1" applyAlignment="1">
      <alignment horizontal="right" vertical="center"/>
    </xf>
    <xf numFmtId="0" fontId="26" fillId="0" borderId="0" xfId="0" applyFont="1" applyBorder="1" applyAlignment="1">
      <alignment horizontal="right" vertical="center"/>
    </xf>
    <xf numFmtId="0" fontId="26" fillId="0" borderId="0" xfId="0" applyFont="1" applyBorder="1" applyAlignment="1">
      <alignment vertical="center"/>
    </xf>
    <xf numFmtId="9" fontId="26" fillId="0" borderId="0" xfId="0" applyNumberFormat="1" applyFont="1" applyBorder="1" applyAlignment="1">
      <alignment horizontal="center" vertical="center"/>
    </xf>
    <xf numFmtId="41" fontId="26" fillId="0" borderId="0" xfId="1" applyFont="1" applyBorder="1" applyAlignment="1">
      <alignment vertical="center"/>
    </xf>
    <xf numFmtId="0" fontId="17" fillId="0" borderId="0" xfId="0" applyFont="1" applyAlignment="1"/>
    <xf numFmtId="41" fontId="26" fillId="0" borderId="12" xfId="0" applyNumberFormat="1" applyFont="1" applyBorder="1" applyAlignment="1">
      <alignment vertical="center"/>
    </xf>
    <xf numFmtId="0" fontId="17" fillId="0" borderId="0" xfId="0" applyFont="1" applyBorder="1" applyAlignment="1">
      <alignment horizontal="center" wrapText="1"/>
    </xf>
    <xf numFmtId="41" fontId="26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/>
    </xf>
    <xf numFmtId="0" fontId="28" fillId="0" borderId="0" xfId="0" applyFont="1" applyFill="1" applyBorder="1" applyAlignment="1">
      <alignment horizontal="left" vertical="center" wrapText="1"/>
    </xf>
    <xf numFmtId="41" fontId="12" fillId="0" borderId="26" xfId="1" applyFont="1" applyBorder="1" applyAlignment="1">
      <alignment horizontal="justify" vertical="center" wrapText="1"/>
    </xf>
    <xf numFmtId="0" fontId="49" fillId="5" borderId="10" xfId="0" applyFont="1" applyFill="1" applyBorder="1" applyAlignment="1">
      <alignment horizontal="center" wrapText="1"/>
    </xf>
    <xf numFmtId="0" fontId="28" fillId="0" borderId="19" xfId="3" applyFont="1" applyFill="1" applyBorder="1" applyAlignment="1">
      <alignment horizontal="left" vertical="center" wrapText="1"/>
    </xf>
    <xf numFmtId="41" fontId="28" fillId="0" borderId="18" xfId="1" applyFont="1" applyBorder="1" applyAlignment="1">
      <alignment horizontal="right" vertical="center" wrapText="1"/>
    </xf>
    <xf numFmtId="0" fontId="20" fillId="0" borderId="17" xfId="0" applyNumberFormat="1" applyFont="1" applyBorder="1" applyAlignment="1">
      <alignment vertical="center" wrapText="1"/>
    </xf>
    <xf numFmtId="0" fontId="29" fillId="0" borderId="18" xfId="0" applyFont="1" applyFill="1" applyBorder="1" applyAlignment="1">
      <alignment horizontal="left" vertical="center" wrapText="1"/>
    </xf>
    <xf numFmtId="0" fontId="29" fillId="0" borderId="18" xfId="0" applyFont="1" applyFill="1" applyBorder="1" applyAlignment="1">
      <alignment vertical="top" wrapText="1"/>
    </xf>
    <xf numFmtId="41" fontId="50" fillId="0" borderId="18" xfId="1" applyFont="1" applyBorder="1" applyAlignment="1">
      <alignment horizontal="center" wrapText="1"/>
    </xf>
    <xf numFmtId="41" fontId="28" fillId="0" borderId="18" xfId="1" applyFont="1" applyBorder="1" applyAlignment="1">
      <alignment horizontal="right" vertical="center"/>
    </xf>
    <xf numFmtId="41" fontId="28" fillId="0" borderId="18" xfId="0" applyNumberFormat="1" applyFont="1" applyBorder="1" applyAlignment="1">
      <alignment horizontal="right" vertical="center"/>
    </xf>
    <xf numFmtId="0" fontId="52" fillId="2" borderId="18" xfId="0" applyFont="1" applyFill="1" applyBorder="1" applyAlignment="1">
      <alignment horizontal="center"/>
    </xf>
    <xf numFmtId="0" fontId="28" fillId="0" borderId="42" xfId="0" applyFont="1" applyBorder="1" applyAlignment="1">
      <alignment horizontal="center" vertical="center" wrapText="1"/>
    </xf>
    <xf numFmtId="0" fontId="20" fillId="0" borderId="42" xfId="0" applyNumberFormat="1" applyFont="1" applyBorder="1" applyAlignment="1">
      <alignment horizontal="left" vertical="center" wrapText="1"/>
    </xf>
    <xf numFmtId="0" fontId="28" fillId="0" borderId="42" xfId="0" applyFont="1" applyBorder="1" applyAlignment="1">
      <alignment horizontal="left" vertical="center"/>
    </xf>
    <xf numFmtId="0" fontId="28" fillId="0" borderId="42" xfId="0" applyFont="1" applyBorder="1" applyAlignment="1">
      <alignment horizontal="left" vertical="center" wrapText="1"/>
    </xf>
    <xf numFmtId="0" fontId="26" fillId="0" borderId="42" xfId="0" applyFont="1" applyBorder="1" applyAlignment="1">
      <alignment horizontal="center" vertical="center"/>
    </xf>
    <xf numFmtId="9" fontId="26" fillId="0" borderId="42" xfId="0" applyNumberFormat="1" applyFont="1" applyBorder="1" applyAlignment="1">
      <alignment horizontal="center" vertical="center"/>
    </xf>
    <xf numFmtId="41" fontId="26" fillId="0" borderId="42" xfId="1" applyFont="1" applyBorder="1" applyAlignment="1">
      <alignment horizontal="right" vertical="center" wrapText="1"/>
    </xf>
    <xf numFmtId="0" fontId="20" fillId="0" borderId="42" xfId="0" applyNumberFormat="1" applyFont="1" applyBorder="1" applyAlignment="1">
      <alignment vertical="center" wrapText="1"/>
    </xf>
    <xf numFmtId="0" fontId="28" fillId="0" borderId="42" xfId="0" applyFont="1" applyFill="1" applyBorder="1" applyAlignment="1">
      <alignment horizontal="left" vertical="center" wrapText="1"/>
    </xf>
    <xf numFmtId="41" fontId="26" fillId="0" borderId="42" xfId="1" applyFont="1" applyBorder="1" applyAlignment="1">
      <alignment horizontal="right" vertical="center"/>
    </xf>
    <xf numFmtId="0" fontId="42" fillId="0" borderId="42" xfId="0" applyFont="1" applyBorder="1" applyAlignment="1">
      <alignment horizontal="center" vertical="center"/>
    </xf>
    <xf numFmtId="0" fontId="26" fillId="0" borderId="42" xfId="0" applyFont="1" applyBorder="1" applyAlignment="1">
      <alignment horizontal="right" vertical="center"/>
    </xf>
    <xf numFmtId="0" fontId="20" fillId="0" borderId="42" xfId="0" applyNumberFormat="1" applyFont="1" applyFill="1" applyBorder="1" applyAlignment="1" applyProtection="1">
      <alignment vertical="center" wrapText="1"/>
    </xf>
    <xf numFmtId="0" fontId="19" fillId="0" borderId="42" xfId="0" applyNumberFormat="1" applyFont="1" applyBorder="1" applyAlignment="1">
      <alignment vertical="center" wrapText="1"/>
    </xf>
    <xf numFmtId="0" fontId="34" fillId="0" borderId="42" xfId="0" applyNumberFormat="1" applyFont="1" applyBorder="1" applyAlignment="1">
      <alignment horizontal="left" vertical="center" wrapText="1"/>
    </xf>
    <xf numFmtId="0" fontId="27" fillId="0" borderId="42" xfId="0" applyFont="1" applyBorder="1" applyAlignment="1">
      <alignment horizontal="center" vertical="center"/>
    </xf>
    <xf numFmtId="0" fontId="28" fillId="0" borderId="42" xfId="3" applyFont="1" applyFill="1" applyBorder="1" applyAlignment="1">
      <alignment horizontal="left" vertical="center" wrapText="1"/>
    </xf>
    <xf numFmtId="0" fontId="26" fillId="0" borderId="42" xfId="0" applyNumberFormat="1" applyFont="1" applyBorder="1" applyAlignment="1">
      <alignment horizontal="left" vertical="center" wrapText="1"/>
    </xf>
    <xf numFmtId="0" fontId="6" fillId="6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wrapText="1"/>
    </xf>
    <xf numFmtId="0" fontId="28" fillId="0" borderId="10" xfId="0" applyFont="1" applyBorder="1" applyAlignment="1">
      <alignment horizontal="right" vertical="center"/>
    </xf>
    <xf numFmtId="0" fontId="40" fillId="4" borderId="14" xfId="0" applyFont="1" applyFill="1" applyBorder="1" applyAlignment="1">
      <alignment horizontal="center"/>
    </xf>
    <xf numFmtId="0" fontId="39" fillId="4" borderId="18" xfId="0" applyFont="1" applyFill="1" applyBorder="1" applyAlignment="1">
      <alignment horizontal="center" wrapText="1"/>
    </xf>
    <xf numFmtId="0" fontId="39" fillId="4" borderId="18" xfId="0" applyFont="1" applyFill="1" applyBorder="1" applyAlignment="1">
      <alignment horizontal="center" vertical="center" wrapText="1"/>
    </xf>
    <xf numFmtId="0" fontId="40" fillId="4" borderId="12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9" fillId="5" borderId="10" xfId="0" applyFont="1" applyFill="1" applyBorder="1" applyAlignment="1">
      <alignment horizontal="center" wrapText="1"/>
    </xf>
    <xf numFmtId="0" fontId="33" fillId="0" borderId="18" xfId="0" applyFont="1" applyFill="1" applyBorder="1" applyAlignment="1">
      <alignment horizontal="left" vertical="top" wrapText="1"/>
    </xf>
    <xf numFmtId="0" fontId="33" fillId="0" borderId="10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9" fontId="26" fillId="0" borderId="18" xfId="1" applyNumberFormat="1" applyFont="1" applyBorder="1" applyAlignment="1">
      <alignment horizontal="center" vertical="center"/>
    </xf>
    <xf numFmtId="41" fontId="26" fillId="0" borderId="18" xfId="1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wrapText="1"/>
    </xf>
    <xf numFmtId="0" fontId="30" fillId="0" borderId="15" xfId="0" applyFont="1" applyBorder="1" applyAlignment="1">
      <alignment horizontal="center"/>
    </xf>
    <xf numFmtId="0" fontId="53" fillId="0" borderId="18" xfId="0" applyFont="1" applyBorder="1" applyAlignment="1">
      <alignment horizontal="center" wrapText="1"/>
    </xf>
    <xf numFmtId="41" fontId="32" fillId="0" borderId="18" xfId="1" applyFont="1" applyBorder="1" applyAlignment="1">
      <alignment horizontal="center" wrapText="1"/>
    </xf>
    <xf numFmtId="41" fontId="42" fillId="0" borderId="10" xfId="0" applyNumberFormat="1" applyFont="1" applyBorder="1" applyAlignment="1">
      <alignment vertical="center"/>
    </xf>
    <xf numFmtId="0" fontId="13" fillId="0" borderId="0" xfId="0" applyFont="1" applyAlignment="1">
      <alignment horizontal="justify"/>
    </xf>
    <xf numFmtId="0" fontId="28" fillId="0" borderId="18" xfId="0" applyFont="1" applyFill="1" applyBorder="1" applyAlignment="1">
      <alignment vertical="top" wrapText="1"/>
    </xf>
    <xf numFmtId="0" fontId="26" fillId="0" borderId="18" xfId="0" applyFont="1" applyBorder="1" applyAlignment="1">
      <alignment vertical="top" wrapText="1"/>
    </xf>
    <xf numFmtId="0" fontId="26" fillId="0" borderId="18" xfId="0" applyFont="1" applyBorder="1" applyAlignment="1">
      <alignment horizontal="center" vertical="top" wrapText="1"/>
    </xf>
    <xf numFmtId="41" fontId="42" fillId="0" borderId="12" xfId="0" applyNumberFormat="1" applyFont="1" applyBorder="1" applyAlignment="1">
      <alignment vertical="center"/>
    </xf>
    <xf numFmtId="0" fontId="6" fillId="0" borderId="13" xfId="0" applyFont="1" applyBorder="1" applyAlignment="1">
      <alignment horizontal="center" wrapText="1"/>
    </xf>
    <xf numFmtId="0" fontId="29" fillId="0" borderId="8" xfId="0" applyFont="1" applyBorder="1" applyAlignment="1">
      <alignment horizontal="center" vertical="top"/>
    </xf>
    <xf numFmtId="0" fontId="51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41" fontId="3" fillId="0" borderId="9" xfId="0" applyNumberFormat="1" applyFont="1" applyBorder="1" applyAlignment="1">
      <alignment horizontal="center" vertical="center" wrapText="1"/>
    </xf>
    <xf numFmtId="0" fontId="33" fillId="0" borderId="18" xfId="0" applyFont="1" applyFill="1" applyBorder="1" applyAlignment="1">
      <alignment vertical="top" wrapText="1"/>
    </xf>
    <xf numFmtId="0" fontId="33" fillId="0" borderId="18" xfId="0" applyFont="1" applyFill="1" applyBorder="1" applyAlignment="1">
      <alignment horizontal="justify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18" xfId="4" applyNumberFormat="1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vertical="center"/>
    </xf>
    <xf numFmtId="164" fontId="33" fillId="0" borderId="19" xfId="1" applyNumberFormat="1" applyFont="1" applyFill="1" applyBorder="1" applyAlignment="1">
      <alignment horizontal="center" vertical="center"/>
    </xf>
    <xf numFmtId="164" fontId="33" fillId="0" borderId="18" xfId="1" applyNumberFormat="1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left" vertical="top" wrapText="1"/>
    </xf>
    <xf numFmtId="0" fontId="28" fillId="0" borderId="18" xfId="0" applyFont="1" applyFill="1" applyBorder="1" applyAlignment="1">
      <alignment horizontal="left" wrapText="1"/>
    </xf>
    <xf numFmtId="0" fontId="33" fillId="6" borderId="18" xfId="0" applyFont="1" applyFill="1" applyBorder="1" applyAlignment="1">
      <alignment horizontal="center" vertical="center"/>
    </xf>
    <xf numFmtId="0" fontId="33" fillId="6" borderId="13" xfId="0" applyFont="1" applyFill="1" applyBorder="1" applyAlignment="1">
      <alignment horizontal="center" vertical="center"/>
    </xf>
    <xf numFmtId="0" fontId="33" fillId="6" borderId="36" xfId="0" applyFont="1" applyFill="1" applyBorder="1" applyAlignment="1">
      <alignment horizontal="center" vertical="center"/>
    </xf>
    <xf numFmtId="0" fontId="33" fillId="6" borderId="25" xfId="0" applyFont="1" applyFill="1" applyBorder="1" applyAlignment="1">
      <alignment horizontal="center" vertical="center"/>
    </xf>
    <xf numFmtId="0" fontId="33" fillId="6" borderId="26" xfId="0" applyFont="1" applyFill="1" applyBorder="1" applyAlignment="1">
      <alignment horizontal="center" vertical="center"/>
    </xf>
    <xf numFmtId="0" fontId="33" fillId="6" borderId="26" xfId="0" applyFont="1" applyFill="1" applyBorder="1" applyAlignment="1">
      <alignment horizontal="center"/>
    </xf>
    <xf numFmtId="0" fontId="33" fillId="6" borderId="27" xfId="0" applyFont="1" applyFill="1" applyBorder="1" applyAlignment="1">
      <alignment horizontal="center" vertical="center"/>
    </xf>
    <xf numFmtId="0" fontId="28" fillId="0" borderId="17" xfId="0" applyFont="1" applyBorder="1" applyAlignment="1">
      <alignment horizontal="right" vertical="center"/>
    </xf>
    <xf numFmtId="0" fontId="37" fillId="0" borderId="17" xfId="0" applyFont="1" applyBorder="1" applyAlignment="1">
      <alignment horizontal="left" vertical="center"/>
    </xf>
    <xf numFmtId="0" fontId="28" fillId="0" borderId="0" xfId="0" applyFont="1" applyBorder="1" applyAlignment="1">
      <alignment horizontal="right" vertical="center"/>
    </xf>
    <xf numFmtId="0" fontId="33" fillId="0" borderId="12" xfId="0" applyFont="1" applyFill="1" applyBorder="1" applyAlignment="1">
      <alignment horizontal="left" vertical="top" wrapText="1"/>
    </xf>
    <xf numFmtId="0" fontId="29" fillId="0" borderId="0" xfId="0" applyFont="1" applyBorder="1"/>
    <xf numFmtId="0" fontId="29" fillId="0" borderId="0" xfId="0" applyFont="1" applyBorder="1" applyAlignment="1">
      <alignment horizontal="left" vertical="center" wrapText="1"/>
    </xf>
    <xf numFmtId="0" fontId="46" fillId="0" borderId="0" xfId="0" applyFont="1" applyFill="1" applyAlignment="1"/>
    <xf numFmtId="0" fontId="56" fillId="0" borderId="42" xfId="3" applyFont="1" applyFill="1" applyBorder="1" applyAlignment="1">
      <alignment horizontal="left" vertical="center" wrapText="1"/>
    </xf>
    <xf numFmtId="9" fontId="42" fillId="0" borderId="42" xfId="0" applyNumberFormat="1" applyFont="1" applyBorder="1" applyAlignment="1">
      <alignment horizontal="center" vertical="center"/>
    </xf>
    <xf numFmtId="41" fontId="42" fillId="0" borderId="42" xfId="1" applyFont="1" applyBorder="1" applyAlignment="1">
      <alignment horizontal="right" vertical="center"/>
    </xf>
    <xf numFmtId="0" fontId="29" fillId="0" borderId="45" xfId="0" applyFont="1" applyBorder="1" applyAlignment="1">
      <alignment horizontal="right" vertical="top"/>
    </xf>
    <xf numFmtId="0" fontId="29" fillId="0" borderId="11" xfId="0" applyFont="1" applyBorder="1" applyAlignment="1">
      <alignment horizontal="left" vertical="top" wrapText="1"/>
    </xf>
    <xf numFmtId="0" fontId="29" fillId="0" borderId="12" xfId="0" applyFont="1" applyFill="1" applyBorder="1" applyAlignment="1">
      <alignment vertical="top" wrapText="1"/>
    </xf>
    <xf numFmtId="0" fontId="28" fillId="0" borderId="11" xfId="0" applyFont="1" applyBorder="1" applyAlignment="1">
      <alignment horizontal="right" vertical="center"/>
    </xf>
    <xf numFmtId="0" fontId="35" fillId="0" borderId="20" xfId="3" applyFont="1" applyFill="1" applyBorder="1" applyAlignment="1">
      <alignment horizontal="left" vertical="center" wrapText="1"/>
    </xf>
    <xf numFmtId="0" fontId="26" fillId="0" borderId="20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38" fillId="5" borderId="10" xfId="0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30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7" fillId="0" borderId="47" xfId="0" applyFont="1" applyBorder="1" applyAlignment="1">
      <alignment horizontal="center" vertical="center" wrapText="1"/>
    </xf>
    <xf numFmtId="0" fontId="57" fillId="0" borderId="47" xfId="0" applyFont="1" applyBorder="1" applyAlignment="1">
      <alignment vertical="center" wrapText="1"/>
    </xf>
    <xf numFmtId="41" fontId="59" fillId="0" borderId="47" xfId="1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59" fillId="0" borderId="42" xfId="0" applyFont="1" applyFill="1" applyBorder="1" applyAlignment="1">
      <alignment horizontal="left" vertical="center" wrapText="1"/>
    </xf>
    <xf numFmtId="0" fontId="13" fillId="0" borderId="51" xfId="0" applyFont="1" applyBorder="1" applyAlignment="1">
      <alignment horizontal="justify" vertical="center"/>
    </xf>
    <xf numFmtId="0" fontId="59" fillId="0" borderId="42" xfId="0" applyFont="1" applyBorder="1" applyAlignment="1">
      <alignment horizontal="left" vertical="center" wrapText="1"/>
    </xf>
    <xf numFmtId="0" fontId="27" fillId="0" borderId="42" xfId="0" applyFont="1" applyBorder="1" applyAlignment="1">
      <alignment horizontal="center" vertical="center" wrapText="1"/>
    </xf>
    <xf numFmtId="0" fontId="60" fillId="0" borderId="42" xfId="0" applyNumberFormat="1" applyFont="1" applyBorder="1" applyAlignment="1">
      <alignment vertical="center" wrapText="1"/>
    </xf>
    <xf numFmtId="0" fontId="59" fillId="0" borderId="42" xfId="0" applyFont="1" applyBorder="1" applyAlignment="1">
      <alignment horizontal="left" vertical="center"/>
    </xf>
    <xf numFmtId="0" fontId="27" fillId="0" borderId="42" xfId="0" applyNumberFormat="1" applyFont="1" applyBorder="1" applyAlignment="1">
      <alignment horizontal="center" vertical="center" wrapText="1"/>
    </xf>
    <xf numFmtId="41" fontId="27" fillId="0" borderId="42" xfId="1" applyFont="1" applyBorder="1" applyAlignment="1">
      <alignment horizontal="right" vertical="center" wrapText="1"/>
    </xf>
    <xf numFmtId="41" fontId="59" fillId="0" borderId="42" xfId="1" applyFont="1" applyBorder="1" applyAlignment="1">
      <alignment horizontal="right" vertical="center" wrapText="1"/>
    </xf>
    <xf numFmtId="0" fontId="27" fillId="0" borderId="52" xfId="0" applyFont="1" applyBorder="1" applyAlignment="1">
      <alignment horizontal="center" vertical="center" wrapText="1"/>
    </xf>
    <xf numFmtId="9" fontId="27" fillId="0" borderId="42" xfId="0" applyNumberFormat="1" applyFont="1" applyBorder="1" applyAlignment="1">
      <alignment horizontal="center" vertical="center" wrapText="1"/>
    </xf>
    <xf numFmtId="0" fontId="27" fillId="0" borderId="42" xfId="0" applyFont="1" applyBorder="1" applyAlignment="1">
      <alignment vertical="center"/>
    </xf>
    <xf numFmtId="0" fontId="59" fillId="0" borderId="42" xfId="0" applyFont="1" applyBorder="1" applyAlignment="1">
      <alignment vertical="center" wrapText="1"/>
    </xf>
    <xf numFmtId="41" fontId="27" fillId="0" borderId="42" xfId="1" applyFont="1" applyBorder="1" applyAlignment="1">
      <alignment horizontal="right" vertical="center"/>
    </xf>
    <xf numFmtId="41" fontId="59" fillId="0" borderId="42" xfId="1" applyFont="1" applyBorder="1" applyAlignment="1">
      <alignment horizontal="right" vertical="center"/>
    </xf>
    <xf numFmtId="0" fontId="59" fillId="0" borderId="42" xfId="0" applyFont="1" applyFill="1" applyBorder="1" applyAlignment="1">
      <alignment vertical="center" wrapText="1"/>
    </xf>
    <xf numFmtId="0" fontId="60" fillId="0" borderId="43" xfId="0" applyNumberFormat="1" applyFont="1" applyBorder="1" applyAlignment="1">
      <alignment vertical="center" wrapText="1"/>
    </xf>
    <xf numFmtId="0" fontId="59" fillId="0" borderId="44" xfId="0" applyFont="1" applyFill="1" applyBorder="1" applyAlignment="1">
      <alignment horizontal="left" vertical="center" wrapText="1"/>
    </xf>
    <xf numFmtId="0" fontId="27" fillId="0" borderId="42" xfId="0" applyFont="1" applyBorder="1" applyAlignment="1">
      <alignment horizontal="right" vertical="center"/>
    </xf>
    <xf numFmtId="0" fontId="27" fillId="2" borderId="42" xfId="0" applyFont="1" applyFill="1" applyBorder="1" applyAlignment="1">
      <alignment horizontal="center" vertical="center"/>
    </xf>
    <xf numFmtId="0" fontId="60" fillId="0" borderId="42" xfId="0" applyNumberFormat="1" applyFont="1" applyFill="1" applyBorder="1" applyAlignment="1" applyProtection="1">
      <alignment vertical="center" wrapText="1"/>
    </xf>
    <xf numFmtId="0" fontId="27" fillId="0" borderId="42" xfId="0" applyFont="1" applyBorder="1" applyAlignment="1">
      <alignment vertical="center" wrapText="1"/>
    </xf>
    <xf numFmtId="0" fontId="27" fillId="0" borderId="42" xfId="0" applyFont="1" applyBorder="1" applyAlignment="1">
      <alignment horizontal="left" vertical="center" wrapText="1"/>
    </xf>
    <xf numFmtId="9" fontId="27" fillId="0" borderId="42" xfId="0" applyNumberFormat="1" applyFont="1" applyBorder="1" applyAlignment="1">
      <alignment horizontal="center" vertical="center"/>
    </xf>
    <xf numFmtId="41" fontId="27" fillId="0" borderId="42" xfId="1" applyFont="1" applyBorder="1" applyAlignment="1">
      <alignment horizontal="center" vertical="center"/>
    </xf>
    <xf numFmtId="0" fontId="27" fillId="0" borderId="51" xfId="0" applyFont="1" applyBorder="1" applyAlignment="1">
      <alignment vertical="center" wrapText="1"/>
    </xf>
    <xf numFmtId="41" fontId="0" fillId="0" borderId="51" xfId="1" applyFont="1" applyBorder="1" applyAlignment="1">
      <alignment vertical="center"/>
    </xf>
    <xf numFmtId="0" fontId="27" fillId="0" borderId="42" xfId="0" applyNumberFormat="1" applyFont="1" applyBorder="1" applyAlignment="1">
      <alignment vertical="center" wrapText="1"/>
    </xf>
    <xf numFmtId="0" fontId="59" fillId="0" borderId="42" xfId="3" applyFont="1" applyFill="1" applyBorder="1" applyAlignment="1">
      <alignment horizontal="left" vertical="center" wrapText="1"/>
    </xf>
    <xf numFmtId="41" fontId="59" fillId="0" borderId="42" xfId="0" applyNumberFormat="1" applyFont="1" applyBorder="1" applyAlignment="1">
      <alignment horizontal="right" vertical="center"/>
    </xf>
    <xf numFmtId="0" fontId="59" fillId="0" borderId="43" xfId="0" applyFont="1" applyBorder="1" applyAlignment="1">
      <alignment vertical="center" wrapText="1"/>
    </xf>
    <xf numFmtId="0" fontId="27" fillId="0" borderId="42" xfId="0" applyNumberFormat="1" applyFont="1" applyBorder="1" applyAlignment="1">
      <alignment horizontal="left" vertical="center" wrapText="1"/>
    </xf>
    <xf numFmtId="0" fontId="60" fillId="0" borderId="42" xfId="0" applyNumberFormat="1" applyFont="1" applyFill="1" applyBorder="1" applyAlignment="1">
      <alignment vertical="center" wrapText="1"/>
    </xf>
    <xf numFmtId="41" fontId="27" fillId="0" borderId="51" xfId="1" applyFont="1" applyBorder="1" applyAlignment="1">
      <alignment vertical="center" wrapText="1"/>
    </xf>
    <xf numFmtId="0" fontId="59" fillId="0" borderId="43" xfId="0" applyFont="1" applyFill="1" applyBorder="1" applyAlignment="1">
      <alignment horizontal="left" vertical="center" wrapText="1"/>
    </xf>
    <xf numFmtId="9" fontId="59" fillId="0" borderId="42" xfId="0" applyNumberFormat="1" applyFont="1" applyBorder="1" applyAlignment="1">
      <alignment horizontal="center" vertical="center" wrapText="1"/>
    </xf>
    <xf numFmtId="41" fontId="59" fillId="0" borderId="42" xfId="1" applyFont="1" applyBorder="1" applyAlignment="1">
      <alignment horizontal="center" vertical="center" wrapText="1"/>
    </xf>
    <xf numFmtId="0" fontId="59" fillId="0" borderId="42" xfId="3" applyFont="1" applyFill="1" applyBorder="1" applyAlignment="1">
      <alignment horizontal="left" vertical="center"/>
    </xf>
    <xf numFmtId="0" fontId="27" fillId="0" borderId="42" xfId="0" applyNumberFormat="1" applyFont="1" applyBorder="1" applyAlignment="1">
      <alignment horizontal="left" vertical="center"/>
    </xf>
    <xf numFmtId="0" fontId="58" fillId="0" borderId="44" xfId="0" applyNumberFormat="1" applyFont="1" applyBorder="1" applyAlignment="1">
      <alignment vertical="center"/>
    </xf>
    <xf numFmtId="41" fontId="59" fillId="0" borderId="43" xfId="1" applyFont="1" applyBorder="1" applyAlignment="1">
      <alignment horizontal="right" vertical="center"/>
    </xf>
    <xf numFmtId="41" fontId="61" fillId="0" borderId="43" xfId="0" applyNumberFormat="1" applyFont="1" applyBorder="1" applyAlignment="1">
      <alignment vertical="center"/>
    </xf>
    <xf numFmtId="0" fontId="27" fillId="0" borderId="52" xfId="0" applyFont="1" applyBorder="1" applyAlignment="1">
      <alignment vertical="center"/>
    </xf>
    <xf numFmtId="0" fontId="59" fillId="0" borderId="52" xfId="3" applyFont="1" applyFill="1" applyBorder="1" applyAlignment="1">
      <alignment horizontal="left" vertical="center" wrapText="1"/>
    </xf>
    <xf numFmtId="0" fontId="27" fillId="0" borderId="52" xfId="0" applyNumberFormat="1" applyFont="1" applyBorder="1" applyAlignment="1">
      <alignment vertical="center" wrapText="1"/>
    </xf>
    <xf numFmtId="9" fontId="27" fillId="0" borderId="52" xfId="0" applyNumberFormat="1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41" fontId="27" fillId="0" borderId="52" xfId="1" applyFont="1" applyBorder="1" applyAlignment="1">
      <alignment horizontal="right" vertical="center"/>
    </xf>
    <xf numFmtId="0" fontId="60" fillId="0" borderId="52" xfId="0" applyNumberFormat="1" applyFont="1" applyBorder="1" applyAlignment="1">
      <alignment vertical="center" wrapText="1"/>
    </xf>
    <xf numFmtId="41" fontId="59" fillId="0" borderId="52" xfId="1" applyFont="1" applyBorder="1" applyAlignment="1">
      <alignment horizontal="right" vertical="center"/>
    </xf>
    <xf numFmtId="0" fontId="62" fillId="0" borderId="0" xfId="0" applyFont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8" fillId="3" borderId="13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wrapText="1"/>
    </xf>
    <xf numFmtId="0" fontId="10" fillId="3" borderId="16" xfId="0" applyFont="1" applyFill="1" applyBorder="1" applyAlignment="1">
      <alignment horizontal="center" wrapText="1"/>
    </xf>
    <xf numFmtId="0" fontId="10" fillId="3" borderId="14" xfId="0" applyFont="1" applyFill="1" applyBorder="1" applyAlignment="1">
      <alignment horizontal="center" wrapText="1"/>
    </xf>
    <xf numFmtId="0" fontId="55" fillId="2" borderId="0" xfId="0" applyFont="1" applyFill="1" applyAlignment="1">
      <alignment horizontal="center"/>
    </xf>
    <xf numFmtId="0" fontId="5" fillId="0" borderId="0" xfId="0" applyFont="1" applyAlignment="1">
      <alignment vertical="top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21" xfId="0" applyFont="1" applyBorder="1" applyAlignment="1">
      <alignment horizont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left" vertical="top" wrapText="1"/>
    </xf>
    <xf numFmtId="0" fontId="29" fillId="0" borderId="18" xfId="0" applyFont="1" applyFill="1" applyBorder="1" applyAlignment="1">
      <alignment horizontal="left" vertical="top" wrapText="1"/>
    </xf>
    <xf numFmtId="0" fontId="26" fillId="0" borderId="18" xfId="0" applyFont="1" applyBorder="1" applyAlignment="1">
      <alignment horizontal="left" vertical="top" wrapText="1"/>
    </xf>
    <xf numFmtId="0" fontId="28" fillId="0" borderId="18" xfId="0" applyFont="1" applyFill="1" applyBorder="1" applyAlignment="1">
      <alignment horizontal="left" vertical="top" wrapText="1"/>
    </xf>
    <xf numFmtId="0" fontId="33" fillId="6" borderId="31" xfId="0" applyFont="1" applyFill="1" applyBorder="1" applyAlignment="1">
      <alignment horizontal="center" vertical="center" wrapText="1"/>
    </xf>
    <xf numFmtId="0" fontId="33" fillId="6" borderId="11" xfId="0" applyFont="1" applyFill="1" applyBorder="1" applyAlignment="1">
      <alignment horizontal="center" vertical="center" wrapText="1"/>
    </xf>
    <xf numFmtId="0" fontId="33" fillId="6" borderId="31" xfId="0" applyFont="1" applyFill="1" applyBorder="1" applyAlignment="1">
      <alignment horizontal="center" vertical="center"/>
    </xf>
    <xf numFmtId="0" fontId="33" fillId="6" borderId="32" xfId="0" applyFont="1" applyFill="1" applyBorder="1" applyAlignment="1">
      <alignment horizontal="center" vertical="center"/>
    </xf>
    <xf numFmtId="0" fontId="33" fillId="6" borderId="11" xfId="0" applyFont="1" applyFill="1" applyBorder="1" applyAlignment="1">
      <alignment horizontal="center" vertical="center"/>
    </xf>
    <xf numFmtId="0" fontId="33" fillId="6" borderId="20" xfId="0" applyFont="1" applyFill="1" applyBorder="1" applyAlignment="1">
      <alignment horizontal="center" vertical="center"/>
    </xf>
    <xf numFmtId="0" fontId="33" fillId="6" borderId="29" xfId="0" applyFont="1" applyFill="1" applyBorder="1" applyAlignment="1">
      <alignment horizontal="center" vertical="center"/>
    </xf>
    <xf numFmtId="0" fontId="33" fillId="6" borderId="28" xfId="0" applyFont="1" applyFill="1" applyBorder="1" applyAlignment="1">
      <alignment horizontal="center" vertical="center"/>
    </xf>
    <xf numFmtId="0" fontId="33" fillId="6" borderId="30" xfId="0" applyFont="1" applyFill="1" applyBorder="1" applyAlignment="1">
      <alignment horizontal="center" vertical="center"/>
    </xf>
    <xf numFmtId="0" fontId="33" fillId="6" borderId="18" xfId="0" applyFont="1" applyFill="1" applyBorder="1" applyAlignment="1">
      <alignment horizontal="center" vertical="center"/>
    </xf>
    <xf numFmtId="0" fontId="33" fillId="6" borderId="33" xfId="0" applyFont="1" applyFill="1" applyBorder="1" applyAlignment="1">
      <alignment horizontal="center"/>
    </xf>
    <xf numFmtId="0" fontId="33" fillId="6" borderId="34" xfId="0" applyFont="1" applyFill="1" applyBorder="1" applyAlignment="1">
      <alignment horizontal="center"/>
    </xf>
    <xf numFmtId="0" fontId="33" fillId="6" borderId="35" xfId="0" applyFont="1" applyFill="1" applyBorder="1" applyAlignment="1">
      <alignment horizontal="center"/>
    </xf>
    <xf numFmtId="0" fontId="33" fillId="6" borderId="37" xfId="0" applyFont="1" applyFill="1" applyBorder="1" applyAlignment="1">
      <alignment horizontal="center"/>
    </xf>
    <xf numFmtId="0" fontId="18" fillId="6" borderId="38" xfId="0" applyFont="1" applyFill="1" applyBorder="1"/>
    <xf numFmtId="0" fontId="13" fillId="0" borderId="0" xfId="0" applyFont="1" applyAlignment="1">
      <alignment horizontal="center"/>
    </xf>
    <xf numFmtId="0" fontId="27" fillId="0" borderId="53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27" fillId="0" borderId="48" xfId="0" applyFont="1" applyBorder="1" applyAlignment="1">
      <alignment horizontal="left" vertical="center" wrapText="1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58" fillId="0" borderId="49" xfId="0" applyNumberFormat="1" applyFont="1" applyBorder="1" applyAlignment="1">
      <alignment horizontal="left" vertical="center" wrapText="1"/>
    </xf>
    <xf numFmtId="0" fontId="58" fillId="0" borderId="50" xfId="0" applyNumberFormat="1" applyFont="1" applyBorder="1" applyAlignment="1">
      <alignment horizontal="left" vertical="center" wrapText="1"/>
    </xf>
    <xf numFmtId="0" fontId="58" fillId="0" borderId="43" xfId="0" applyNumberFormat="1" applyFont="1" applyBorder="1" applyAlignment="1">
      <alignment horizontal="left" vertical="center" wrapText="1"/>
    </xf>
    <xf numFmtId="0" fontId="58" fillId="0" borderId="44" xfId="0" applyNumberFormat="1" applyFont="1" applyBorder="1" applyAlignment="1">
      <alignment horizontal="left" vertical="center" wrapText="1"/>
    </xf>
    <xf numFmtId="0" fontId="27" fillId="0" borderId="42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center" vertical="center" wrapText="1"/>
    </xf>
    <xf numFmtId="0" fontId="38" fillId="5" borderId="39" xfId="0" applyFont="1" applyFill="1" applyBorder="1" applyAlignment="1">
      <alignment horizontal="center" vertical="center" wrapText="1"/>
    </xf>
    <xf numFmtId="0" fontId="38" fillId="5" borderId="40" xfId="0" applyFont="1" applyFill="1" applyBorder="1" applyAlignment="1">
      <alignment horizontal="center" vertical="center" wrapText="1"/>
    </xf>
    <xf numFmtId="0" fontId="38" fillId="5" borderId="11" xfId="0" applyFont="1" applyFill="1" applyBorder="1" applyAlignment="1">
      <alignment horizontal="center" vertical="center" wrapText="1"/>
    </xf>
    <xf numFmtId="0" fontId="38" fillId="5" borderId="20" xfId="0" applyFont="1" applyFill="1" applyBorder="1" applyAlignment="1">
      <alignment horizontal="center" vertical="center" wrapText="1"/>
    </xf>
    <xf numFmtId="0" fontId="38" fillId="5" borderId="15" xfId="0" applyFont="1" applyFill="1" applyBorder="1" applyAlignment="1">
      <alignment horizontal="center" vertical="center" wrapText="1"/>
    </xf>
    <xf numFmtId="0" fontId="38" fillId="5" borderId="14" xfId="0" applyFont="1" applyFill="1" applyBorder="1" applyAlignment="1">
      <alignment horizontal="center" vertical="center" wrapText="1"/>
    </xf>
    <xf numFmtId="0" fontId="38" fillId="5" borderId="13" xfId="0" applyFont="1" applyFill="1" applyBorder="1" applyAlignment="1">
      <alignment horizontal="center" vertical="center" wrapText="1"/>
    </xf>
    <xf numFmtId="0" fontId="38" fillId="5" borderId="18" xfId="0" applyFont="1" applyFill="1" applyBorder="1" applyAlignment="1">
      <alignment horizontal="center" vertical="center" wrapText="1"/>
    </xf>
    <xf numFmtId="0" fontId="38" fillId="5" borderId="12" xfId="0" applyFont="1" applyFill="1" applyBorder="1" applyAlignment="1">
      <alignment horizontal="center" vertical="center" wrapText="1"/>
    </xf>
    <xf numFmtId="0" fontId="59" fillId="0" borderId="42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8" fillId="5" borderId="1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left" vertical="top" wrapText="1"/>
    </xf>
    <xf numFmtId="0" fontId="19" fillId="0" borderId="17" xfId="0" applyNumberFormat="1" applyFont="1" applyBorder="1" applyAlignment="1">
      <alignment horizontal="left" vertical="center" wrapText="1"/>
    </xf>
    <xf numFmtId="0" fontId="19" fillId="0" borderId="19" xfId="0" applyNumberFormat="1" applyFont="1" applyBorder="1" applyAlignment="1">
      <alignment horizontal="left" vertical="center" wrapText="1"/>
    </xf>
    <xf numFmtId="0" fontId="30" fillId="0" borderId="10" xfId="0" applyFont="1" applyBorder="1" applyAlignment="1">
      <alignment horizontal="center" wrapText="1"/>
    </xf>
    <xf numFmtId="0" fontId="49" fillId="5" borderId="13" xfId="0" applyFont="1" applyFill="1" applyBorder="1" applyAlignment="1">
      <alignment horizontal="center" vertical="center" wrapText="1"/>
    </xf>
    <xf numFmtId="0" fontId="49" fillId="5" borderId="18" xfId="0" applyFont="1" applyFill="1" applyBorder="1" applyAlignment="1">
      <alignment horizontal="center" vertical="center" wrapText="1"/>
    </xf>
    <xf numFmtId="0" fontId="49" fillId="5" borderId="12" xfId="0" applyFont="1" applyFill="1" applyBorder="1" applyAlignment="1">
      <alignment horizontal="center" vertical="center" wrapText="1"/>
    </xf>
    <xf numFmtId="0" fontId="49" fillId="5" borderId="10" xfId="0" applyFont="1" applyFill="1" applyBorder="1" applyAlignment="1">
      <alignment horizontal="center" vertical="center" wrapText="1"/>
    </xf>
    <xf numFmtId="0" fontId="49" fillId="5" borderId="15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center" wrapText="1"/>
    </xf>
    <xf numFmtId="0" fontId="19" fillId="0" borderId="39" xfId="0" applyNumberFormat="1" applyFont="1" applyBorder="1" applyAlignment="1">
      <alignment horizontal="left" vertical="center" wrapText="1"/>
    </xf>
    <xf numFmtId="0" fontId="19" fillId="0" borderId="40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49" fillId="5" borderId="15" xfId="0" applyFont="1" applyFill="1" applyBorder="1" applyAlignment="1">
      <alignment horizontal="center" wrapText="1"/>
    </xf>
    <xf numFmtId="0" fontId="49" fillId="5" borderId="16" xfId="0" applyFont="1" applyFill="1" applyBorder="1" applyAlignment="1">
      <alignment horizontal="center" wrapText="1"/>
    </xf>
    <xf numFmtId="0" fontId="38" fillId="0" borderId="0" xfId="0" applyFont="1" applyAlignment="1">
      <alignment horizontal="center"/>
    </xf>
    <xf numFmtId="0" fontId="38" fillId="0" borderId="0" xfId="0" applyFont="1" applyBorder="1" applyAlignment="1">
      <alignment horizontal="center"/>
    </xf>
    <xf numFmtId="0" fontId="39" fillId="4" borderId="10" xfId="0" applyFont="1" applyFill="1" applyBorder="1" applyAlignment="1">
      <alignment horizontal="center" vertical="center"/>
    </xf>
    <xf numFmtId="0" fontId="39" fillId="4" borderId="15" xfId="0" applyFont="1" applyFill="1" applyBorder="1" applyAlignment="1">
      <alignment horizontal="center" vertical="center"/>
    </xf>
    <xf numFmtId="0" fontId="39" fillId="4" borderId="14" xfId="0" applyFont="1" applyFill="1" applyBorder="1" applyAlignment="1">
      <alignment horizontal="center" vertical="center"/>
    </xf>
    <xf numFmtId="0" fontId="39" fillId="4" borderId="10" xfId="0" applyFont="1" applyFill="1" applyBorder="1" applyAlignment="1">
      <alignment horizontal="center" vertical="center" wrapText="1"/>
    </xf>
    <xf numFmtId="0" fontId="41" fillId="0" borderId="15" xfId="0" applyFont="1" applyBorder="1" applyAlignment="1">
      <alignment horizontal="left" vertical="top"/>
    </xf>
    <xf numFmtId="0" fontId="41" fillId="0" borderId="14" xfId="0" applyFont="1" applyBorder="1" applyAlignment="1">
      <alignment horizontal="left" vertical="top"/>
    </xf>
    <xf numFmtId="0" fontId="19" fillId="0" borderId="43" xfId="0" applyNumberFormat="1" applyFont="1" applyBorder="1" applyAlignment="1">
      <alignment horizontal="left" vertical="center" wrapText="1"/>
    </xf>
    <xf numFmtId="0" fontId="19" fillId="0" borderId="44" xfId="0" applyNumberFormat="1" applyFont="1" applyBorder="1" applyAlignment="1">
      <alignment horizontal="left" vertical="center" wrapText="1"/>
    </xf>
    <xf numFmtId="0" fontId="17" fillId="4" borderId="39" xfId="0" applyFont="1" applyFill="1" applyBorder="1" applyAlignment="1">
      <alignment horizontal="center" vertical="center" wrapText="1"/>
    </xf>
    <xf numFmtId="0" fontId="17" fillId="4" borderId="40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wrapText="1"/>
    </xf>
    <xf numFmtId="0" fontId="17" fillId="4" borderId="16" xfId="0" applyFont="1" applyFill="1" applyBorder="1" applyAlignment="1">
      <alignment horizont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left" vertical="top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left" vertical="center" wrapText="1"/>
    </xf>
    <xf numFmtId="0" fontId="33" fillId="0" borderId="12" xfId="0" applyFont="1" applyFill="1" applyBorder="1" applyAlignment="1">
      <alignment horizontal="left" vertical="center" wrapText="1"/>
    </xf>
    <xf numFmtId="0" fontId="29" fillId="0" borderId="13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left" vertical="center" wrapText="1"/>
    </xf>
    <xf numFmtId="0" fontId="29" fillId="0" borderId="12" xfId="0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3" fillId="0" borderId="40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20" xfId="0" applyFont="1" applyFill="1" applyBorder="1" applyAlignment="1">
      <alignment horizontal="center" vertical="center"/>
    </xf>
    <xf numFmtId="0" fontId="46" fillId="0" borderId="0" xfId="0" applyFont="1" applyBorder="1" applyAlignment="1">
      <alignment horizontal="center"/>
    </xf>
    <xf numFmtId="0" fontId="47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9" fillId="5" borderId="18" xfId="0" applyFont="1" applyFill="1" applyBorder="1" applyAlignment="1">
      <alignment vertical="center" wrapText="1"/>
    </xf>
    <xf numFmtId="0" fontId="49" fillId="5" borderId="13" xfId="0" applyFont="1" applyFill="1" applyBorder="1" applyAlignment="1">
      <alignment horizontal="center" vertical="center"/>
    </xf>
    <xf numFmtId="0" fontId="49" fillId="5" borderId="18" xfId="0" applyFont="1" applyFill="1" applyBorder="1" applyAlignment="1">
      <alignment horizontal="center" vertical="center"/>
    </xf>
  </cellXfs>
  <cellStyles count="5">
    <cellStyle name="Comma" xfId="4" builtinId="3"/>
    <cellStyle name="Comma [0]" xfId="1" builtinId="6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selection activeCell="M1" sqref="M1"/>
    </sheetView>
  </sheetViews>
  <sheetFormatPr defaultRowHeight="14.5"/>
  <cols>
    <col min="1" max="1" width="4" customWidth="1"/>
  </cols>
  <sheetData>
    <row r="1" spans="1:20" ht="15">
      <c r="A1" s="14" t="s">
        <v>0</v>
      </c>
    </row>
    <row r="2" spans="1:20" ht="15">
      <c r="A2" s="15" t="s">
        <v>172</v>
      </c>
    </row>
    <row r="3" spans="1:20" ht="15">
      <c r="A3" s="14" t="s">
        <v>173</v>
      </c>
    </row>
    <row r="4" spans="1:20" ht="15" thickBot="1">
      <c r="A4" s="2"/>
    </row>
    <row r="5" spans="1:20" ht="60.75" customHeight="1" thickBot="1">
      <c r="A5" s="385" t="s">
        <v>1</v>
      </c>
      <c r="B5" s="385" t="s">
        <v>2</v>
      </c>
      <c r="C5" s="385" t="s">
        <v>3</v>
      </c>
      <c r="D5" s="385" t="s">
        <v>4</v>
      </c>
      <c r="E5" s="385" t="s">
        <v>5</v>
      </c>
      <c r="F5" s="382" t="s">
        <v>6</v>
      </c>
      <c r="G5" s="383"/>
      <c r="H5" s="383"/>
      <c r="I5" s="383"/>
      <c r="J5" s="384"/>
      <c r="K5" s="382" t="s">
        <v>7</v>
      </c>
      <c r="L5" s="383"/>
      <c r="M5" s="383"/>
      <c r="N5" s="383"/>
      <c r="O5" s="384"/>
      <c r="P5" s="382" t="s">
        <v>8</v>
      </c>
      <c r="Q5" s="383"/>
      <c r="R5" s="383"/>
      <c r="S5" s="383"/>
      <c r="T5" s="384"/>
    </row>
    <row r="6" spans="1:20" ht="15" thickBot="1">
      <c r="A6" s="386"/>
      <c r="B6" s="386"/>
      <c r="C6" s="386"/>
      <c r="D6" s="386"/>
      <c r="E6" s="386"/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1</v>
      </c>
      <c r="L6" s="3">
        <v>2</v>
      </c>
      <c r="M6" s="3">
        <v>3</v>
      </c>
      <c r="N6" s="3">
        <v>4</v>
      </c>
      <c r="O6" s="3">
        <v>5</v>
      </c>
      <c r="P6" s="3">
        <v>1</v>
      </c>
      <c r="Q6" s="3">
        <v>2</v>
      </c>
      <c r="R6" s="3">
        <v>3</v>
      </c>
      <c r="S6" s="3">
        <v>4</v>
      </c>
      <c r="T6" s="3">
        <v>5</v>
      </c>
    </row>
    <row r="7" spans="1:20" ht="15" thickBot="1">
      <c r="A7" s="4">
        <v>-1</v>
      </c>
      <c r="B7" s="5">
        <v>-2</v>
      </c>
      <c r="C7" s="5">
        <v>-3</v>
      </c>
      <c r="D7" s="5">
        <v>-4</v>
      </c>
      <c r="E7" s="5">
        <v>-5</v>
      </c>
      <c r="F7" s="5">
        <v>-6</v>
      </c>
      <c r="G7" s="5">
        <v>-7</v>
      </c>
      <c r="H7" s="5">
        <v>-8</v>
      </c>
      <c r="I7" s="5">
        <v>-9</v>
      </c>
      <c r="J7" s="5">
        <v>-10</v>
      </c>
      <c r="K7" s="5">
        <v>-11</v>
      </c>
      <c r="L7" s="5">
        <v>-12</v>
      </c>
      <c r="M7" s="5">
        <v>-13</v>
      </c>
      <c r="N7" s="5">
        <v>-14</v>
      </c>
      <c r="O7" s="5">
        <v>-15</v>
      </c>
      <c r="P7" s="5">
        <v>-16</v>
      </c>
      <c r="Q7" s="5">
        <v>-17</v>
      </c>
      <c r="R7" s="5">
        <v>-18</v>
      </c>
      <c r="S7" s="5">
        <v>-19</v>
      </c>
      <c r="T7" s="5">
        <v>-20</v>
      </c>
    </row>
    <row r="8" spans="1:20" ht="15" thickBot="1">
      <c r="A8" s="6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15" thickBot="1">
      <c r="A9" s="6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15" thickBot="1">
      <c r="A10" s="6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15" thickBot="1">
      <c r="A11" s="6"/>
      <c r="B11" s="7"/>
      <c r="C11" s="3"/>
      <c r="D11" s="3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15" thickBot="1">
      <c r="A12" s="6"/>
      <c r="B12" s="7"/>
      <c r="C12" s="3"/>
      <c r="D12" s="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" thickBot="1">
      <c r="A13" s="6"/>
      <c r="B13" s="7"/>
      <c r="C13" s="3"/>
      <c r="D13" s="3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>
      <c r="A14" s="2"/>
    </row>
    <row r="15" spans="1:20" ht="22.5" customHeight="1">
      <c r="A15" s="9"/>
      <c r="Q15" s="381" t="s">
        <v>24</v>
      </c>
      <c r="R15" s="381"/>
      <c r="S15" s="381"/>
    </row>
    <row r="16" spans="1:20" ht="54">
      <c r="A16" s="10"/>
      <c r="Q16" s="10" t="s">
        <v>9</v>
      </c>
    </row>
    <row r="17" spans="1:17" ht="15">
      <c r="A17" s="11"/>
      <c r="Q17" s="11"/>
    </row>
    <row r="18" spans="1:17" ht="15">
      <c r="A18" s="1"/>
      <c r="Q18" s="1"/>
    </row>
    <row r="19" spans="1:17" ht="15">
      <c r="A19" s="1"/>
    </row>
    <row r="20" spans="1:17" ht="15">
      <c r="A20" s="13"/>
    </row>
  </sheetData>
  <mergeCells count="9">
    <mergeCell ref="Q15:S15"/>
    <mergeCell ref="K5:O5"/>
    <mergeCell ref="P5:T5"/>
    <mergeCell ref="A5:A6"/>
    <mergeCell ref="B5:B6"/>
    <mergeCell ref="C5:C6"/>
    <mergeCell ref="D5:D6"/>
    <mergeCell ref="E5:E6"/>
    <mergeCell ref="F5:J5"/>
  </mergeCells>
  <pageMargins left="0.70866141732283472" right="0.70866141732283472" top="0.74803149606299213" bottom="0.74803149606299213" header="0.31496062992125984" footer="0.31496062992125984"/>
  <pageSetup paperSize="5" orientation="landscape" horizontalDpi="4294967293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12"/>
  <sheetViews>
    <sheetView topLeftCell="A88" zoomScale="75" zoomScaleNormal="75" workbookViewId="0">
      <selection activeCell="B109" sqref="B109"/>
    </sheetView>
  </sheetViews>
  <sheetFormatPr defaultRowHeight="14.5"/>
  <cols>
    <col min="1" max="1" width="5.1796875" customWidth="1"/>
    <col min="2" max="2" width="55.54296875" customWidth="1"/>
    <col min="3" max="3" width="12.453125" customWidth="1"/>
    <col min="4" max="4" width="12.7265625" bestFit="1" customWidth="1"/>
    <col min="5" max="7" width="12.54296875" bestFit="1" customWidth="1"/>
    <col min="8" max="8" width="13.81640625" customWidth="1"/>
    <col min="9" max="9" width="12.81640625" customWidth="1"/>
    <col min="10" max="13" width="12.7265625" bestFit="1" customWidth="1"/>
    <col min="14" max="14" width="14" customWidth="1"/>
    <col min="15" max="15" width="6.54296875" customWidth="1"/>
    <col min="16" max="18" width="7" bestFit="1" customWidth="1"/>
    <col min="19" max="19" width="7" customWidth="1"/>
    <col min="20" max="20" width="12.81640625" customWidth="1"/>
    <col min="21" max="21" width="13" customWidth="1"/>
  </cols>
  <sheetData>
    <row r="1" spans="1:23" s="18" customFormat="1" ht="15">
      <c r="A1" s="401" t="s">
        <v>10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</row>
    <row r="2" spans="1:23" s="18" customFormat="1" ht="15">
      <c r="A2" s="401" t="s">
        <v>51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</row>
    <row r="3" spans="1:23" s="18" customFormat="1" ht="15.75" customHeight="1">
      <c r="A3" s="402" t="s">
        <v>144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402"/>
      <c r="T3" s="402"/>
      <c r="U3" s="402"/>
    </row>
    <row r="4" spans="1:23" s="18" customFormat="1" ht="30" customHeight="1">
      <c r="A4" s="388" t="s">
        <v>146</v>
      </c>
      <c r="B4" s="395" t="s">
        <v>11</v>
      </c>
      <c r="C4" s="398" t="s">
        <v>12</v>
      </c>
      <c r="D4" s="399"/>
      <c r="E4" s="399"/>
      <c r="F4" s="399"/>
      <c r="G4" s="399"/>
      <c r="H4" s="400"/>
      <c r="I4" s="398" t="s">
        <v>13</v>
      </c>
      <c r="J4" s="399"/>
      <c r="K4" s="399"/>
      <c r="L4" s="399"/>
      <c r="M4" s="399"/>
      <c r="N4" s="400"/>
      <c r="O4" s="390" t="s">
        <v>14</v>
      </c>
      <c r="P4" s="391"/>
      <c r="Q4" s="391"/>
      <c r="R4" s="391"/>
      <c r="S4" s="392"/>
      <c r="T4" s="398" t="s">
        <v>15</v>
      </c>
      <c r="U4" s="400"/>
    </row>
    <row r="5" spans="1:23" s="18" customFormat="1">
      <c r="A5" s="389"/>
      <c r="B5" s="396"/>
      <c r="C5" s="26">
        <v>2009</v>
      </c>
      <c r="D5" s="26">
        <v>2010</v>
      </c>
      <c r="E5" s="26">
        <v>2011</v>
      </c>
      <c r="F5" s="26">
        <v>2012</v>
      </c>
      <c r="G5" s="26">
        <v>2013</v>
      </c>
      <c r="H5" s="26" t="s">
        <v>352</v>
      </c>
      <c r="I5" s="26">
        <v>2009</v>
      </c>
      <c r="J5" s="26">
        <v>2010</v>
      </c>
      <c r="K5" s="26">
        <v>2011</v>
      </c>
      <c r="L5" s="26">
        <v>2012</v>
      </c>
      <c r="M5" s="26">
        <v>2013</v>
      </c>
      <c r="N5" s="26" t="s">
        <v>352</v>
      </c>
      <c r="O5" s="26">
        <v>2009</v>
      </c>
      <c r="P5" s="26">
        <v>2010</v>
      </c>
      <c r="Q5" s="26">
        <v>2011</v>
      </c>
      <c r="R5" s="26">
        <v>2012</v>
      </c>
      <c r="S5" s="26">
        <v>2013</v>
      </c>
      <c r="T5" s="26" t="s">
        <v>16</v>
      </c>
      <c r="U5" s="26" t="s">
        <v>17</v>
      </c>
    </row>
    <row r="6" spans="1:23" s="18" customFormat="1" ht="20.149999999999999" customHeight="1">
      <c r="A6" s="232" t="s">
        <v>255</v>
      </c>
      <c r="B6" s="93" t="s">
        <v>178</v>
      </c>
      <c r="C6" s="43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3" ht="20.149999999999999" customHeight="1">
      <c r="A7" s="280">
        <v>1</v>
      </c>
      <c r="B7" s="38" t="s">
        <v>52</v>
      </c>
      <c r="C7" s="27">
        <v>3895000</v>
      </c>
      <c r="D7" s="28">
        <v>0</v>
      </c>
      <c r="E7" s="28">
        <v>2400000</v>
      </c>
      <c r="F7" s="28">
        <v>2887000</v>
      </c>
      <c r="G7" s="29">
        <v>4500000</v>
      </c>
      <c r="H7" s="29">
        <f>SUM(C7:G7)</f>
        <v>13682000</v>
      </c>
      <c r="I7" s="27">
        <v>3895000</v>
      </c>
      <c r="J7" s="28">
        <v>0</v>
      </c>
      <c r="K7" s="30">
        <v>2400000</v>
      </c>
      <c r="L7" s="30">
        <v>2887000</v>
      </c>
      <c r="M7" s="28">
        <v>4200000</v>
      </c>
      <c r="N7" s="28">
        <f>SUM(I7:M7)</f>
        <v>13382000</v>
      </c>
      <c r="O7" s="31">
        <f t="shared" ref="O7" si="0">I7/C7*100%</f>
        <v>1</v>
      </c>
      <c r="P7" s="28">
        <v>0</v>
      </c>
      <c r="Q7" s="31">
        <f>K7/E7*100%</f>
        <v>1</v>
      </c>
      <c r="R7" s="31">
        <f>L7/F7*100%</f>
        <v>1</v>
      </c>
      <c r="S7" s="31">
        <f>M7/G7*100%</f>
        <v>0.93333333333333335</v>
      </c>
      <c r="T7" s="32">
        <f>AVERAGE(C7:G7)</f>
        <v>2736400</v>
      </c>
      <c r="U7" s="32">
        <f>AVERAGE(I7:M7)</f>
        <v>2676400</v>
      </c>
    </row>
    <row r="8" spans="1:23" ht="20.149999999999999" customHeight="1">
      <c r="A8" s="280">
        <v>2</v>
      </c>
      <c r="B8" s="38" t="s">
        <v>53</v>
      </c>
      <c r="C8" s="30">
        <v>0</v>
      </c>
      <c r="D8" s="28">
        <v>0</v>
      </c>
      <c r="E8" s="28">
        <v>7200000</v>
      </c>
      <c r="F8" s="28">
        <v>3000000</v>
      </c>
      <c r="G8" s="28">
        <v>0</v>
      </c>
      <c r="H8" s="29">
        <f t="shared" ref="H8:H34" si="1">SUM(C8:G8)</f>
        <v>10200000</v>
      </c>
      <c r="I8" s="33">
        <v>0</v>
      </c>
      <c r="J8" s="28">
        <v>0</v>
      </c>
      <c r="K8" s="28">
        <v>7200000</v>
      </c>
      <c r="L8" s="28">
        <v>2572500</v>
      </c>
      <c r="M8" s="28">
        <v>0</v>
      </c>
      <c r="N8" s="28">
        <f t="shared" ref="N8:N34" si="2">SUM(I8:M8)</f>
        <v>9772500</v>
      </c>
      <c r="O8" s="28">
        <v>0</v>
      </c>
      <c r="P8" s="28">
        <v>0</v>
      </c>
      <c r="Q8" s="31">
        <f t="shared" ref="Q8:Q74" si="3">K8/E8*100%</f>
        <v>1</v>
      </c>
      <c r="R8" s="31">
        <f t="shared" ref="R8:R74" si="4">L8/F8*100%</f>
        <v>0.85750000000000004</v>
      </c>
      <c r="S8" s="28">
        <v>0</v>
      </c>
      <c r="T8" s="32">
        <f t="shared" ref="T8:T74" si="5">AVERAGE(C8:G8)</f>
        <v>2040000</v>
      </c>
      <c r="U8" s="32">
        <f t="shared" ref="U8:U74" si="6">AVERAGE(I8:M8)</f>
        <v>1954500</v>
      </c>
    </row>
    <row r="9" spans="1:23" ht="20.149999999999999" customHeight="1">
      <c r="A9" s="280">
        <v>3</v>
      </c>
      <c r="B9" s="38" t="s">
        <v>147</v>
      </c>
      <c r="C9" s="30">
        <v>10000000</v>
      </c>
      <c r="D9" s="28">
        <v>14004000</v>
      </c>
      <c r="E9" s="28">
        <v>15000000</v>
      </c>
      <c r="F9" s="28">
        <v>28000000</v>
      </c>
      <c r="G9" s="28">
        <v>27000000</v>
      </c>
      <c r="H9" s="29">
        <f t="shared" si="1"/>
        <v>94004000</v>
      </c>
      <c r="I9" s="28">
        <v>8996000</v>
      </c>
      <c r="J9" s="28">
        <v>13634240</v>
      </c>
      <c r="K9" s="34">
        <v>13750000</v>
      </c>
      <c r="L9" s="28">
        <v>21050000</v>
      </c>
      <c r="M9" s="28">
        <v>24040000</v>
      </c>
      <c r="N9" s="28">
        <f t="shared" si="2"/>
        <v>81470240</v>
      </c>
      <c r="O9" s="31">
        <f t="shared" ref="O9:O74" si="7">I9/C9*100%</f>
        <v>0.89959999999999996</v>
      </c>
      <c r="P9" s="31">
        <f t="shared" ref="P9:P74" si="8">J9/D9*100%</f>
        <v>0.9735961153956012</v>
      </c>
      <c r="Q9" s="31">
        <f t="shared" si="3"/>
        <v>0.91666666666666663</v>
      </c>
      <c r="R9" s="31">
        <f t="shared" si="4"/>
        <v>0.75178571428571428</v>
      </c>
      <c r="S9" s="31">
        <f t="shared" ref="S9:S74" si="9">M9/G9*100%</f>
        <v>0.89037037037037037</v>
      </c>
      <c r="T9" s="32">
        <f t="shared" si="5"/>
        <v>18800800</v>
      </c>
      <c r="U9" s="32">
        <f t="shared" si="6"/>
        <v>16294048</v>
      </c>
    </row>
    <row r="10" spans="1:23" ht="20.149999999999999" customHeight="1">
      <c r="A10" s="280">
        <v>4</v>
      </c>
      <c r="B10" s="38" t="s">
        <v>116</v>
      </c>
      <c r="C10" s="30">
        <v>0</v>
      </c>
      <c r="D10" s="28">
        <v>0</v>
      </c>
      <c r="E10" s="34">
        <v>18000000</v>
      </c>
      <c r="F10" s="28">
        <v>13800000</v>
      </c>
      <c r="G10" s="28">
        <v>29893000</v>
      </c>
      <c r="H10" s="29">
        <f t="shared" si="1"/>
        <v>61693000</v>
      </c>
      <c r="I10" s="33">
        <v>0</v>
      </c>
      <c r="J10" s="33">
        <v>0</v>
      </c>
      <c r="K10" s="34">
        <v>18000000</v>
      </c>
      <c r="L10" s="28">
        <v>7669563</v>
      </c>
      <c r="M10" s="28">
        <v>29893000</v>
      </c>
      <c r="N10" s="28">
        <f t="shared" si="2"/>
        <v>55562563</v>
      </c>
      <c r="O10" s="28">
        <v>0</v>
      </c>
      <c r="P10" s="28">
        <v>0</v>
      </c>
      <c r="Q10" s="31">
        <f t="shared" si="3"/>
        <v>1</v>
      </c>
      <c r="R10" s="31">
        <f t="shared" si="4"/>
        <v>0.55576543478260865</v>
      </c>
      <c r="S10" s="31">
        <f t="shared" si="9"/>
        <v>1</v>
      </c>
      <c r="T10" s="32">
        <f t="shared" si="5"/>
        <v>12338600</v>
      </c>
      <c r="U10" s="32">
        <f t="shared" si="6"/>
        <v>11112512.6</v>
      </c>
      <c r="W10" s="19"/>
    </row>
    <row r="11" spans="1:23" ht="20.149999999999999" customHeight="1">
      <c r="A11" s="280">
        <v>5</v>
      </c>
      <c r="B11" s="38" t="s">
        <v>117</v>
      </c>
      <c r="C11" s="30">
        <v>10000000</v>
      </c>
      <c r="D11" s="28">
        <v>12000000</v>
      </c>
      <c r="E11" s="34">
        <v>17380000</v>
      </c>
      <c r="F11" s="28">
        <v>0</v>
      </c>
      <c r="G11" s="28">
        <v>12500000</v>
      </c>
      <c r="H11" s="29">
        <f t="shared" si="1"/>
        <v>51880000</v>
      </c>
      <c r="I11" s="28">
        <v>6361755</v>
      </c>
      <c r="J11" s="28">
        <v>9804524</v>
      </c>
      <c r="K11" s="34">
        <v>11926412</v>
      </c>
      <c r="L11" s="28">
        <v>0</v>
      </c>
      <c r="M11" s="28">
        <v>8327798</v>
      </c>
      <c r="N11" s="28">
        <f t="shared" si="2"/>
        <v>36420489</v>
      </c>
      <c r="O11" s="31">
        <f t="shared" si="7"/>
        <v>0.6361755</v>
      </c>
      <c r="P11" s="31">
        <f t="shared" si="8"/>
        <v>0.81704366666666661</v>
      </c>
      <c r="Q11" s="31">
        <f t="shared" si="3"/>
        <v>0.68621472957422325</v>
      </c>
      <c r="R11" s="28">
        <v>0</v>
      </c>
      <c r="S11" s="31">
        <f t="shared" si="9"/>
        <v>0.66622384000000001</v>
      </c>
      <c r="T11" s="32">
        <f t="shared" si="5"/>
        <v>10376000</v>
      </c>
      <c r="U11" s="32">
        <f t="shared" si="6"/>
        <v>7284097.7999999998</v>
      </c>
    </row>
    <row r="12" spans="1:23" ht="20.149999999999999" customHeight="1">
      <c r="A12" s="280">
        <v>6</v>
      </c>
      <c r="B12" s="38" t="s">
        <v>118</v>
      </c>
      <c r="C12" s="30">
        <v>45000000</v>
      </c>
      <c r="D12" s="34">
        <v>75000000</v>
      </c>
      <c r="E12" s="34">
        <v>95700000</v>
      </c>
      <c r="F12" s="28">
        <v>132980000</v>
      </c>
      <c r="G12" s="28">
        <v>146764000</v>
      </c>
      <c r="H12" s="29">
        <f t="shared" si="1"/>
        <v>495444000</v>
      </c>
      <c r="I12" s="28">
        <v>44600000</v>
      </c>
      <c r="J12" s="28">
        <v>74760000</v>
      </c>
      <c r="K12" s="34">
        <v>82000000</v>
      </c>
      <c r="L12" s="28">
        <v>132980000</v>
      </c>
      <c r="M12" s="28">
        <v>146764000</v>
      </c>
      <c r="N12" s="28">
        <f t="shared" si="2"/>
        <v>481104000</v>
      </c>
      <c r="O12" s="31">
        <f t="shared" si="7"/>
        <v>0.99111111111111116</v>
      </c>
      <c r="P12" s="31">
        <f t="shared" si="8"/>
        <v>0.99680000000000002</v>
      </c>
      <c r="Q12" s="31">
        <f t="shared" si="3"/>
        <v>0.85684430512016718</v>
      </c>
      <c r="R12" s="31">
        <f t="shared" si="4"/>
        <v>1</v>
      </c>
      <c r="S12" s="31">
        <f t="shared" si="9"/>
        <v>1</v>
      </c>
      <c r="T12" s="32">
        <f t="shared" si="5"/>
        <v>99088800</v>
      </c>
      <c r="U12" s="32">
        <f t="shared" si="6"/>
        <v>96220800</v>
      </c>
    </row>
    <row r="13" spans="1:23" ht="20.149999999999999" customHeight="1">
      <c r="A13" s="280">
        <v>7</v>
      </c>
      <c r="B13" s="38" t="s">
        <v>119</v>
      </c>
      <c r="C13" s="30">
        <v>12000000</v>
      </c>
      <c r="D13" s="34">
        <v>24134000</v>
      </c>
      <c r="E13" s="35">
        <v>20000000</v>
      </c>
      <c r="F13" s="28">
        <v>27298000</v>
      </c>
      <c r="G13" s="28">
        <v>30020350</v>
      </c>
      <c r="H13" s="29">
        <f t="shared" si="1"/>
        <v>113452350</v>
      </c>
      <c r="I13" s="28">
        <v>11900000</v>
      </c>
      <c r="J13" s="28">
        <v>9600024</v>
      </c>
      <c r="K13" s="34">
        <v>19900000</v>
      </c>
      <c r="L13" s="28">
        <v>27298000</v>
      </c>
      <c r="M13" s="28">
        <v>30020350</v>
      </c>
      <c r="N13" s="28">
        <f t="shared" si="2"/>
        <v>98718374</v>
      </c>
      <c r="O13" s="31">
        <f t="shared" si="7"/>
        <v>0.9916666666666667</v>
      </c>
      <c r="P13" s="31">
        <f t="shared" si="8"/>
        <v>0.39778006132427279</v>
      </c>
      <c r="Q13" s="31">
        <f t="shared" si="3"/>
        <v>0.995</v>
      </c>
      <c r="R13" s="31">
        <f t="shared" si="4"/>
        <v>1</v>
      </c>
      <c r="S13" s="31">
        <f t="shared" si="9"/>
        <v>1</v>
      </c>
      <c r="T13" s="32">
        <f t="shared" si="5"/>
        <v>22690470</v>
      </c>
      <c r="U13" s="32">
        <f t="shared" si="6"/>
        <v>19743674.800000001</v>
      </c>
    </row>
    <row r="14" spans="1:23" ht="20.149999999999999" customHeight="1">
      <c r="A14" s="280">
        <v>8</v>
      </c>
      <c r="B14" s="38" t="s">
        <v>120</v>
      </c>
      <c r="C14" s="30">
        <v>0</v>
      </c>
      <c r="D14" s="34">
        <v>3500000</v>
      </c>
      <c r="E14" s="34">
        <v>5000000</v>
      </c>
      <c r="F14" s="28">
        <v>5000000</v>
      </c>
      <c r="G14" s="36">
        <v>12000000</v>
      </c>
      <c r="H14" s="29">
        <f t="shared" si="1"/>
        <v>25500000</v>
      </c>
      <c r="I14" s="33">
        <v>0</v>
      </c>
      <c r="J14" s="28">
        <v>3500000</v>
      </c>
      <c r="K14" s="28">
        <v>4978000</v>
      </c>
      <c r="L14" s="28">
        <v>5000000</v>
      </c>
      <c r="M14" s="28">
        <v>12000000</v>
      </c>
      <c r="N14" s="28">
        <f t="shared" si="2"/>
        <v>25478000</v>
      </c>
      <c r="O14" s="28">
        <v>0</v>
      </c>
      <c r="P14" s="31">
        <f t="shared" si="8"/>
        <v>1</v>
      </c>
      <c r="Q14" s="31">
        <f t="shared" si="3"/>
        <v>0.99560000000000004</v>
      </c>
      <c r="R14" s="31">
        <f t="shared" si="4"/>
        <v>1</v>
      </c>
      <c r="S14" s="31">
        <f t="shared" si="9"/>
        <v>1</v>
      </c>
      <c r="T14" s="32">
        <f t="shared" si="5"/>
        <v>5100000</v>
      </c>
      <c r="U14" s="32">
        <f t="shared" si="6"/>
        <v>5095600</v>
      </c>
    </row>
    <row r="15" spans="1:23" ht="20.149999999999999" customHeight="1">
      <c r="A15" s="280">
        <v>9</v>
      </c>
      <c r="B15" s="38" t="s">
        <v>54</v>
      </c>
      <c r="C15" s="30">
        <v>0</v>
      </c>
      <c r="D15" s="34">
        <v>4100000</v>
      </c>
      <c r="E15" s="28">
        <v>5000000</v>
      </c>
      <c r="F15" s="28">
        <v>7415000</v>
      </c>
      <c r="G15" s="28">
        <v>6446000</v>
      </c>
      <c r="H15" s="29">
        <f t="shared" si="1"/>
        <v>22961000</v>
      </c>
      <c r="I15" s="33">
        <v>0</v>
      </c>
      <c r="J15" s="28">
        <v>4100000</v>
      </c>
      <c r="K15" s="28">
        <v>2125000</v>
      </c>
      <c r="L15" s="28">
        <v>7343000</v>
      </c>
      <c r="M15" s="28">
        <v>6446000</v>
      </c>
      <c r="N15" s="28">
        <f t="shared" si="2"/>
        <v>20014000</v>
      </c>
      <c r="O15" s="28">
        <v>0</v>
      </c>
      <c r="P15" s="31">
        <f t="shared" si="8"/>
        <v>1</v>
      </c>
      <c r="Q15" s="31">
        <f t="shared" si="3"/>
        <v>0.42499999999999999</v>
      </c>
      <c r="R15" s="31">
        <f t="shared" si="4"/>
        <v>0.99028995279838161</v>
      </c>
      <c r="S15" s="31">
        <f t="shared" si="9"/>
        <v>1</v>
      </c>
      <c r="T15" s="32">
        <f t="shared" si="5"/>
        <v>4592200</v>
      </c>
      <c r="U15" s="32">
        <f t="shared" si="6"/>
        <v>4002800</v>
      </c>
    </row>
    <row r="16" spans="1:23" ht="20.149999999999999" customHeight="1">
      <c r="A16" s="280">
        <v>10</v>
      </c>
      <c r="B16" s="38" t="s">
        <v>55</v>
      </c>
      <c r="C16" s="30">
        <v>2136000</v>
      </c>
      <c r="D16" s="34">
        <v>3500000</v>
      </c>
      <c r="E16" s="28">
        <v>7500000</v>
      </c>
      <c r="F16" s="28">
        <v>6000000</v>
      </c>
      <c r="G16" s="28">
        <v>9300000</v>
      </c>
      <c r="H16" s="29">
        <f t="shared" si="1"/>
        <v>28436000</v>
      </c>
      <c r="I16" s="28">
        <v>1065000</v>
      </c>
      <c r="J16" s="28">
        <v>1140000</v>
      </c>
      <c r="K16" s="28">
        <v>3980000</v>
      </c>
      <c r="L16" s="28">
        <v>4335000</v>
      </c>
      <c r="M16" s="28">
        <v>5480000</v>
      </c>
      <c r="N16" s="28">
        <f t="shared" si="2"/>
        <v>16000000</v>
      </c>
      <c r="O16" s="31">
        <f t="shared" si="7"/>
        <v>0.49859550561797755</v>
      </c>
      <c r="P16" s="31">
        <f t="shared" si="8"/>
        <v>0.32571428571428573</v>
      </c>
      <c r="Q16" s="31">
        <f t="shared" si="3"/>
        <v>0.53066666666666662</v>
      </c>
      <c r="R16" s="31">
        <f t="shared" si="4"/>
        <v>0.72250000000000003</v>
      </c>
      <c r="S16" s="31">
        <f t="shared" si="9"/>
        <v>0.58924731182795698</v>
      </c>
      <c r="T16" s="32">
        <f t="shared" si="5"/>
        <v>5687200</v>
      </c>
      <c r="U16" s="32">
        <f t="shared" si="6"/>
        <v>3200000</v>
      </c>
    </row>
    <row r="17" spans="1:21" ht="20.149999999999999" customHeight="1">
      <c r="A17" s="280">
        <v>11</v>
      </c>
      <c r="B17" s="38" t="s">
        <v>56</v>
      </c>
      <c r="C17" s="30">
        <v>6000000</v>
      </c>
      <c r="D17" s="34">
        <v>2500000</v>
      </c>
      <c r="E17" s="28">
        <v>10000000</v>
      </c>
      <c r="F17" s="28">
        <v>10000000</v>
      </c>
      <c r="G17" s="28">
        <v>9400000</v>
      </c>
      <c r="H17" s="29">
        <f t="shared" si="1"/>
        <v>37900000</v>
      </c>
      <c r="I17" s="28">
        <v>0</v>
      </c>
      <c r="J17" s="28">
        <v>2499500</v>
      </c>
      <c r="K17" s="28">
        <v>7987000</v>
      </c>
      <c r="L17" s="28">
        <v>8710000</v>
      </c>
      <c r="M17" s="28">
        <v>2450000</v>
      </c>
      <c r="N17" s="28">
        <f t="shared" si="2"/>
        <v>21646500</v>
      </c>
      <c r="O17" s="31">
        <f t="shared" si="7"/>
        <v>0</v>
      </c>
      <c r="P17" s="31">
        <f t="shared" si="8"/>
        <v>0.99980000000000002</v>
      </c>
      <c r="Q17" s="31">
        <f t="shared" si="3"/>
        <v>0.79869999999999997</v>
      </c>
      <c r="R17" s="31">
        <f t="shared" si="4"/>
        <v>0.871</v>
      </c>
      <c r="S17" s="31">
        <f t="shared" si="9"/>
        <v>0.26063829787234044</v>
      </c>
      <c r="T17" s="32">
        <f t="shared" si="5"/>
        <v>7580000</v>
      </c>
      <c r="U17" s="32">
        <f t="shared" si="6"/>
        <v>4329300</v>
      </c>
    </row>
    <row r="18" spans="1:21" ht="20.149999999999999" customHeight="1">
      <c r="A18" s="280">
        <v>12</v>
      </c>
      <c r="B18" s="38" t="s">
        <v>57</v>
      </c>
      <c r="C18" s="30">
        <v>43410000</v>
      </c>
      <c r="D18" s="34">
        <v>73250000</v>
      </c>
      <c r="E18" s="37">
        <v>140000000</v>
      </c>
      <c r="F18" s="28">
        <v>155632500</v>
      </c>
      <c r="G18" s="28">
        <v>210320000</v>
      </c>
      <c r="H18" s="29">
        <f t="shared" si="1"/>
        <v>622612500</v>
      </c>
      <c r="I18" s="28">
        <v>29420000</v>
      </c>
      <c r="J18" s="28">
        <v>72220000</v>
      </c>
      <c r="K18" s="28">
        <v>139800000</v>
      </c>
      <c r="L18" s="28">
        <v>155175000</v>
      </c>
      <c r="M18" s="28">
        <v>206623210</v>
      </c>
      <c r="N18" s="28">
        <f t="shared" si="2"/>
        <v>603238210</v>
      </c>
      <c r="O18" s="31">
        <f t="shared" si="7"/>
        <v>0.67772402672195342</v>
      </c>
      <c r="P18" s="31">
        <f t="shared" si="8"/>
        <v>0.98593856655290102</v>
      </c>
      <c r="Q18" s="31">
        <f t="shared" si="3"/>
        <v>0.99857142857142855</v>
      </c>
      <c r="R18" s="31">
        <f t="shared" si="4"/>
        <v>0.99706038263216235</v>
      </c>
      <c r="S18" s="31">
        <f t="shared" si="9"/>
        <v>0.98242302206162035</v>
      </c>
      <c r="T18" s="32">
        <f t="shared" si="5"/>
        <v>124522500</v>
      </c>
      <c r="U18" s="32">
        <f t="shared" si="6"/>
        <v>120647642</v>
      </c>
    </row>
    <row r="19" spans="1:21" ht="20.149999999999999" customHeight="1">
      <c r="A19" s="280">
        <v>13</v>
      </c>
      <c r="B19" s="38" t="s">
        <v>122</v>
      </c>
      <c r="C19" s="30">
        <v>9000000</v>
      </c>
      <c r="D19" s="34">
        <v>24000000</v>
      </c>
      <c r="E19" s="28">
        <v>27000000</v>
      </c>
      <c r="F19" s="28">
        <v>51200000</v>
      </c>
      <c r="G19" s="28">
        <v>75600000</v>
      </c>
      <c r="H19" s="29">
        <f t="shared" si="1"/>
        <v>186800000</v>
      </c>
      <c r="I19" s="28">
        <v>0</v>
      </c>
      <c r="J19" s="28">
        <v>24000000</v>
      </c>
      <c r="K19" s="28">
        <v>27000000</v>
      </c>
      <c r="L19" s="28">
        <v>50600000</v>
      </c>
      <c r="M19" s="28">
        <v>75600000</v>
      </c>
      <c r="N19" s="28">
        <f t="shared" si="2"/>
        <v>177200000</v>
      </c>
      <c r="O19" s="31">
        <f t="shared" si="7"/>
        <v>0</v>
      </c>
      <c r="P19" s="31">
        <f t="shared" si="8"/>
        <v>1</v>
      </c>
      <c r="Q19" s="31">
        <f t="shared" si="3"/>
        <v>1</v>
      </c>
      <c r="R19" s="31">
        <f t="shared" si="4"/>
        <v>0.98828125</v>
      </c>
      <c r="S19" s="31">
        <f t="shared" si="9"/>
        <v>1</v>
      </c>
      <c r="T19" s="32">
        <f t="shared" si="5"/>
        <v>37360000</v>
      </c>
      <c r="U19" s="32">
        <f t="shared" si="6"/>
        <v>35440000</v>
      </c>
    </row>
    <row r="20" spans="1:21" ht="20.149999999999999" customHeight="1">
      <c r="A20" s="280">
        <v>14</v>
      </c>
      <c r="B20" s="38" t="s">
        <v>121</v>
      </c>
      <c r="C20" s="30">
        <v>0</v>
      </c>
      <c r="D20" s="28">
        <v>84750000</v>
      </c>
      <c r="E20" s="28">
        <v>210500000</v>
      </c>
      <c r="F20" s="28">
        <v>70800000</v>
      </c>
      <c r="G20" s="28">
        <v>555500000</v>
      </c>
      <c r="H20" s="29">
        <f t="shared" si="1"/>
        <v>921550000</v>
      </c>
      <c r="I20" s="33">
        <v>0</v>
      </c>
      <c r="J20" s="28">
        <v>81750000</v>
      </c>
      <c r="K20" s="28">
        <v>210500000</v>
      </c>
      <c r="L20" s="28">
        <v>69536000</v>
      </c>
      <c r="M20" s="28">
        <v>549099630</v>
      </c>
      <c r="N20" s="28">
        <f t="shared" si="2"/>
        <v>910885630</v>
      </c>
      <c r="O20" s="28">
        <v>0</v>
      </c>
      <c r="P20" s="31">
        <f t="shared" si="8"/>
        <v>0.96460176991150437</v>
      </c>
      <c r="Q20" s="31">
        <f t="shared" si="3"/>
        <v>1</v>
      </c>
      <c r="R20" s="31">
        <f t="shared" si="4"/>
        <v>0.98214689265536725</v>
      </c>
      <c r="S20" s="31">
        <f t="shared" si="9"/>
        <v>0.98847818181818181</v>
      </c>
      <c r="T20" s="32">
        <f t="shared" si="5"/>
        <v>184310000</v>
      </c>
      <c r="U20" s="32">
        <f t="shared" si="6"/>
        <v>182177126</v>
      </c>
    </row>
    <row r="21" spans="1:21" ht="20.149999999999999" customHeight="1">
      <c r="A21" s="280">
        <v>15</v>
      </c>
      <c r="B21" s="38" t="s">
        <v>58</v>
      </c>
      <c r="C21" s="30">
        <v>70000000</v>
      </c>
      <c r="D21" s="34">
        <v>91500000</v>
      </c>
      <c r="E21" s="28">
        <v>15860000</v>
      </c>
      <c r="F21" s="28">
        <v>32167500</v>
      </c>
      <c r="G21" s="28">
        <v>0</v>
      </c>
      <c r="H21" s="29">
        <f t="shared" si="1"/>
        <v>209527500</v>
      </c>
      <c r="I21" s="28">
        <v>69950000</v>
      </c>
      <c r="J21" s="28">
        <v>86805000</v>
      </c>
      <c r="K21" s="28">
        <v>15250000</v>
      </c>
      <c r="L21" s="28">
        <v>32147500</v>
      </c>
      <c r="M21" s="28">
        <v>0</v>
      </c>
      <c r="N21" s="28">
        <f t="shared" si="2"/>
        <v>204152500</v>
      </c>
      <c r="O21" s="31">
        <f t="shared" si="7"/>
        <v>0.99928571428571433</v>
      </c>
      <c r="P21" s="31">
        <f t="shared" si="8"/>
        <v>0.94868852459016395</v>
      </c>
      <c r="Q21" s="31">
        <f t="shared" si="3"/>
        <v>0.96153846153846156</v>
      </c>
      <c r="R21" s="31">
        <f t="shared" si="4"/>
        <v>0.99937825444936657</v>
      </c>
      <c r="S21" s="28">
        <v>0</v>
      </c>
      <c r="T21" s="32">
        <f t="shared" si="5"/>
        <v>41905500</v>
      </c>
      <c r="U21" s="32">
        <f t="shared" si="6"/>
        <v>40830500</v>
      </c>
    </row>
    <row r="22" spans="1:21" ht="20.149999999999999" customHeight="1">
      <c r="A22" s="280">
        <v>16</v>
      </c>
      <c r="B22" s="38" t="s">
        <v>98</v>
      </c>
      <c r="C22" s="30">
        <v>55600000</v>
      </c>
      <c r="D22" s="34">
        <v>30000000</v>
      </c>
      <c r="E22" s="28"/>
      <c r="F22" s="28"/>
      <c r="G22" s="28">
        <v>22500000</v>
      </c>
      <c r="H22" s="29">
        <f t="shared" si="1"/>
        <v>108100000</v>
      </c>
      <c r="I22" s="28">
        <v>55500000</v>
      </c>
      <c r="J22" s="39">
        <v>27600000</v>
      </c>
      <c r="K22" s="28">
        <v>0</v>
      </c>
      <c r="L22" s="28">
        <v>0</v>
      </c>
      <c r="M22" s="28">
        <v>20916000</v>
      </c>
      <c r="N22" s="28">
        <f t="shared" si="2"/>
        <v>104016000</v>
      </c>
      <c r="O22" s="31">
        <f t="shared" si="7"/>
        <v>0.99820143884892087</v>
      </c>
      <c r="P22" s="31">
        <f t="shared" si="8"/>
        <v>0.92</v>
      </c>
      <c r="Q22" s="28">
        <v>0</v>
      </c>
      <c r="R22" s="28">
        <v>0</v>
      </c>
      <c r="S22" s="31">
        <f t="shared" si="9"/>
        <v>0.92959999999999998</v>
      </c>
      <c r="T22" s="32">
        <f t="shared" si="5"/>
        <v>36033333.333333336</v>
      </c>
      <c r="U22" s="32">
        <f t="shared" si="6"/>
        <v>20803200</v>
      </c>
    </row>
    <row r="23" spans="1:21" ht="20.149999999999999" customHeight="1">
      <c r="A23" s="280">
        <v>17</v>
      </c>
      <c r="B23" s="38" t="s">
        <v>59</v>
      </c>
      <c r="C23" s="27">
        <v>63700000</v>
      </c>
      <c r="D23" s="28">
        <v>19000000</v>
      </c>
      <c r="E23" s="28">
        <v>52500000</v>
      </c>
      <c r="F23" s="28">
        <v>31625000</v>
      </c>
      <c r="G23" s="28">
        <v>51000000</v>
      </c>
      <c r="H23" s="29">
        <f t="shared" si="1"/>
        <v>217825000</v>
      </c>
      <c r="I23" s="28">
        <v>63700000</v>
      </c>
      <c r="J23" s="28">
        <v>19000000</v>
      </c>
      <c r="K23" s="28">
        <v>34100000</v>
      </c>
      <c r="L23" s="28">
        <v>31280700</v>
      </c>
      <c r="M23" s="28">
        <v>50340000</v>
      </c>
      <c r="N23" s="28">
        <f t="shared" si="2"/>
        <v>198420700</v>
      </c>
      <c r="O23" s="31">
        <f t="shared" si="7"/>
        <v>1</v>
      </c>
      <c r="P23" s="31">
        <f t="shared" si="8"/>
        <v>1</v>
      </c>
      <c r="Q23" s="31">
        <f t="shared" si="3"/>
        <v>0.6495238095238095</v>
      </c>
      <c r="R23" s="31">
        <f t="shared" si="4"/>
        <v>0.9891130434782609</v>
      </c>
      <c r="S23" s="31">
        <f t="shared" si="9"/>
        <v>0.98705882352941177</v>
      </c>
      <c r="T23" s="32">
        <f t="shared" si="5"/>
        <v>43565000</v>
      </c>
      <c r="U23" s="32">
        <f t="shared" si="6"/>
        <v>39684140</v>
      </c>
    </row>
    <row r="24" spans="1:21" ht="20.149999999999999" customHeight="1">
      <c r="A24" s="280">
        <v>18</v>
      </c>
      <c r="B24" s="38" t="s">
        <v>110</v>
      </c>
      <c r="C24" s="33">
        <v>0</v>
      </c>
      <c r="D24" s="34">
        <v>0</v>
      </c>
      <c r="E24" s="28">
        <v>0</v>
      </c>
      <c r="F24" s="28">
        <v>0</v>
      </c>
      <c r="G24" s="28">
        <v>35000000</v>
      </c>
      <c r="H24" s="29">
        <f t="shared" si="1"/>
        <v>35000000</v>
      </c>
      <c r="I24" s="33">
        <v>0</v>
      </c>
      <c r="J24" s="33">
        <v>0</v>
      </c>
      <c r="K24" s="33">
        <v>0</v>
      </c>
      <c r="L24" s="33">
        <v>0</v>
      </c>
      <c r="M24" s="28">
        <v>35000000</v>
      </c>
      <c r="N24" s="28">
        <f t="shared" si="2"/>
        <v>35000000</v>
      </c>
      <c r="O24" s="28">
        <v>0</v>
      </c>
      <c r="P24" s="28">
        <v>0</v>
      </c>
      <c r="Q24" s="28">
        <v>0</v>
      </c>
      <c r="R24" s="28">
        <v>0</v>
      </c>
      <c r="S24" s="31">
        <f t="shared" si="9"/>
        <v>1</v>
      </c>
      <c r="T24" s="32">
        <f t="shared" si="5"/>
        <v>7000000</v>
      </c>
      <c r="U24" s="32">
        <f t="shared" si="6"/>
        <v>7000000</v>
      </c>
    </row>
    <row r="25" spans="1:21" ht="20.149999999999999" customHeight="1">
      <c r="A25" s="280">
        <v>19</v>
      </c>
      <c r="B25" s="38" t="s">
        <v>111</v>
      </c>
      <c r="C25" s="27">
        <v>0</v>
      </c>
      <c r="D25" s="28">
        <v>19000000</v>
      </c>
      <c r="E25" s="28">
        <v>52500000</v>
      </c>
      <c r="F25" s="28">
        <v>10000000</v>
      </c>
      <c r="G25" s="28">
        <v>25000000</v>
      </c>
      <c r="H25" s="29">
        <f t="shared" si="1"/>
        <v>106500000</v>
      </c>
      <c r="I25" s="33">
        <v>0</v>
      </c>
      <c r="J25" s="28">
        <v>19000000</v>
      </c>
      <c r="K25" s="28">
        <v>34100000</v>
      </c>
      <c r="L25" s="28">
        <v>31280700</v>
      </c>
      <c r="M25" s="28">
        <v>16714500</v>
      </c>
      <c r="N25" s="28">
        <f t="shared" si="2"/>
        <v>101095200</v>
      </c>
      <c r="O25" s="28">
        <v>0</v>
      </c>
      <c r="P25" s="31">
        <f t="shared" si="8"/>
        <v>1</v>
      </c>
      <c r="Q25" s="31">
        <f t="shared" si="3"/>
        <v>0.6495238095238095</v>
      </c>
      <c r="R25" s="31">
        <f t="shared" si="4"/>
        <v>3.1280700000000001</v>
      </c>
      <c r="S25" s="31">
        <f t="shared" si="9"/>
        <v>0.66857999999999995</v>
      </c>
      <c r="T25" s="32">
        <f t="shared" si="5"/>
        <v>21300000</v>
      </c>
      <c r="U25" s="32">
        <f t="shared" si="6"/>
        <v>20219040</v>
      </c>
    </row>
    <row r="26" spans="1:21" ht="20.149999999999999" customHeight="1">
      <c r="A26" s="280">
        <v>20</v>
      </c>
      <c r="B26" s="38" t="s">
        <v>60</v>
      </c>
      <c r="C26" s="27">
        <v>16580000</v>
      </c>
      <c r="D26" s="28">
        <v>17360000</v>
      </c>
      <c r="E26" s="28">
        <v>46710000</v>
      </c>
      <c r="F26" s="28">
        <v>59200000</v>
      </c>
      <c r="G26" s="28">
        <v>104600000</v>
      </c>
      <c r="H26" s="29">
        <f t="shared" si="1"/>
        <v>244450000</v>
      </c>
      <c r="I26" s="28">
        <v>11830000</v>
      </c>
      <c r="J26" s="28">
        <v>17160000</v>
      </c>
      <c r="K26" s="28">
        <v>35160000</v>
      </c>
      <c r="L26" s="28">
        <v>57950000</v>
      </c>
      <c r="M26" s="28">
        <v>87827000</v>
      </c>
      <c r="N26" s="28">
        <f t="shared" si="2"/>
        <v>209927000</v>
      </c>
      <c r="O26" s="31">
        <f t="shared" si="7"/>
        <v>0.71351025331724971</v>
      </c>
      <c r="P26" s="31">
        <f t="shared" si="8"/>
        <v>0.98847926267281105</v>
      </c>
      <c r="Q26" s="31">
        <f t="shared" si="3"/>
        <v>0.75272960822093771</v>
      </c>
      <c r="R26" s="31">
        <f t="shared" si="4"/>
        <v>0.97888513513513509</v>
      </c>
      <c r="S26" s="31">
        <f t="shared" si="9"/>
        <v>0.8396462715105163</v>
      </c>
      <c r="T26" s="32">
        <f t="shared" si="5"/>
        <v>48890000</v>
      </c>
      <c r="U26" s="32">
        <f t="shared" si="6"/>
        <v>41985400</v>
      </c>
    </row>
    <row r="27" spans="1:21" ht="20.149999999999999" customHeight="1">
      <c r="A27" s="280">
        <v>21</v>
      </c>
      <c r="B27" s="38" t="s">
        <v>61</v>
      </c>
      <c r="C27" s="30">
        <v>15000000</v>
      </c>
      <c r="D27" s="28">
        <v>7500000</v>
      </c>
      <c r="E27" s="28">
        <v>10000000</v>
      </c>
      <c r="F27" s="28">
        <v>10000000</v>
      </c>
      <c r="G27" s="28">
        <v>20000000</v>
      </c>
      <c r="H27" s="29">
        <f t="shared" si="1"/>
        <v>62500000</v>
      </c>
      <c r="I27" s="28">
        <v>2700000</v>
      </c>
      <c r="J27" s="28">
        <v>7450000</v>
      </c>
      <c r="K27" s="28">
        <v>9949500</v>
      </c>
      <c r="L27" s="28">
        <v>9949500</v>
      </c>
      <c r="M27" s="28">
        <v>19550000</v>
      </c>
      <c r="N27" s="28">
        <f t="shared" si="2"/>
        <v>49599000</v>
      </c>
      <c r="O27" s="31">
        <f t="shared" si="7"/>
        <v>0.18</v>
      </c>
      <c r="P27" s="31">
        <f t="shared" si="8"/>
        <v>0.99333333333333329</v>
      </c>
      <c r="Q27" s="31">
        <f t="shared" si="3"/>
        <v>0.99495</v>
      </c>
      <c r="R27" s="31">
        <f t="shared" si="4"/>
        <v>0.99495</v>
      </c>
      <c r="S27" s="31">
        <f t="shared" si="9"/>
        <v>0.97750000000000004</v>
      </c>
      <c r="T27" s="32">
        <f t="shared" si="5"/>
        <v>12500000</v>
      </c>
      <c r="U27" s="32">
        <f t="shared" si="6"/>
        <v>9919800</v>
      </c>
    </row>
    <row r="28" spans="1:21" ht="20.149999999999999" customHeight="1">
      <c r="A28" s="280">
        <v>22</v>
      </c>
      <c r="B28" s="38" t="s">
        <v>123</v>
      </c>
      <c r="C28" s="30">
        <v>20000000</v>
      </c>
      <c r="D28" s="28">
        <v>11950000</v>
      </c>
      <c r="E28" s="28"/>
      <c r="F28" s="28"/>
      <c r="G28" s="28">
        <v>120000000</v>
      </c>
      <c r="H28" s="29">
        <f t="shared" si="1"/>
        <v>151950000</v>
      </c>
      <c r="I28" s="28">
        <v>9891000</v>
      </c>
      <c r="J28" s="28">
        <v>11894000</v>
      </c>
      <c r="K28" s="28">
        <v>0</v>
      </c>
      <c r="L28" s="28">
        <v>0</v>
      </c>
      <c r="M28" s="28">
        <v>119700000</v>
      </c>
      <c r="N28" s="28">
        <f t="shared" si="2"/>
        <v>141485000</v>
      </c>
      <c r="O28" s="31">
        <f t="shared" si="7"/>
        <v>0.49454999999999999</v>
      </c>
      <c r="P28" s="31">
        <f t="shared" si="8"/>
        <v>0.99531380753138077</v>
      </c>
      <c r="Q28" s="28">
        <v>0</v>
      </c>
      <c r="R28" s="28">
        <v>0</v>
      </c>
      <c r="S28" s="31">
        <f t="shared" si="9"/>
        <v>0.99750000000000005</v>
      </c>
      <c r="T28" s="32">
        <f t="shared" si="5"/>
        <v>50650000</v>
      </c>
      <c r="U28" s="32">
        <f t="shared" si="6"/>
        <v>28297000</v>
      </c>
    </row>
    <row r="29" spans="1:21" ht="20.149999999999999" customHeight="1">
      <c r="A29" s="280">
        <v>23</v>
      </c>
      <c r="B29" s="38" t="s">
        <v>62</v>
      </c>
      <c r="C29" s="27">
        <v>0</v>
      </c>
      <c r="D29" s="28">
        <v>0</v>
      </c>
      <c r="E29" s="28">
        <v>27500000</v>
      </c>
      <c r="F29" s="28">
        <v>99710000</v>
      </c>
      <c r="G29" s="28">
        <v>120331000</v>
      </c>
      <c r="H29" s="29">
        <f t="shared" si="1"/>
        <v>247541000</v>
      </c>
      <c r="I29" s="28">
        <v>0</v>
      </c>
      <c r="J29" s="28">
        <v>0</v>
      </c>
      <c r="K29" s="28">
        <v>27343200</v>
      </c>
      <c r="L29" s="28">
        <v>96021100</v>
      </c>
      <c r="M29" s="28">
        <v>119745000</v>
      </c>
      <c r="N29" s="28">
        <f t="shared" si="2"/>
        <v>243109300</v>
      </c>
      <c r="O29" s="28">
        <v>0</v>
      </c>
      <c r="P29" s="28">
        <v>0</v>
      </c>
      <c r="Q29" s="31">
        <f t="shared" si="3"/>
        <v>0.99429818181818186</v>
      </c>
      <c r="R29" s="31">
        <f t="shared" si="4"/>
        <v>0.9630037107612075</v>
      </c>
      <c r="S29" s="31">
        <f t="shared" si="9"/>
        <v>0.99513009947561315</v>
      </c>
      <c r="T29" s="32">
        <f t="shared" si="5"/>
        <v>49508200</v>
      </c>
      <c r="U29" s="32">
        <f t="shared" si="6"/>
        <v>48621860</v>
      </c>
    </row>
    <row r="30" spans="1:21" ht="20.149999999999999" customHeight="1">
      <c r="A30" s="280">
        <v>24</v>
      </c>
      <c r="B30" s="38" t="s">
        <v>63</v>
      </c>
      <c r="C30" s="27">
        <v>0</v>
      </c>
      <c r="D30" s="28">
        <v>0</v>
      </c>
      <c r="E30" s="28">
        <v>13200000</v>
      </c>
      <c r="F30" s="28">
        <v>15000000</v>
      </c>
      <c r="G30" s="28">
        <v>0</v>
      </c>
      <c r="H30" s="29">
        <f t="shared" si="1"/>
        <v>28200000</v>
      </c>
      <c r="I30" s="28">
        <v>0</v>
      </c>
      <c r="J30" s="28">
        <v>0</v>
      </c>
      <c r="K30" s="28">
        <v>12656250</v>
      </c>
      <c r="L30" s="28">
        <v>15000000</v>
      </c>
      <c r="M30" s="28">
        <v>0</v>
      </c>
      <c r="N30" s="28">
        <f t="shared" si="2"/>
        <v>27656250</v>
      </c>
      <c r="O30" s="28">
        <v>0</v>
      </c>
      <c r="P30" s="28">
        <v>0</v>
      </c>
      <c r="Q30" s="31">
        <f t="shared" si="3"/>
        <v>0.95880681818181823</v>
      </c>
      <c r="R30" s="31">
        <f t="shared" si="4"/>
        <v>1</v>
      </c>
      <c r="S30" s="28">
        <v>0</v>
      </c>
      <c r="T30" s="32">
        <f t="shared" si="5"/>
        <v>5640000</v>
      </c>
      <c r="U30" s="32">
        <f t="shared" si="6"/>
        <v>5531250</v>
      </c>
    </row>
    <row r="31" spans="1:21" ht="20.149999999999999" customHeight="1">
      <c r="A31" s="280">
        <v>25</v>
      </c>
      <c r="B31" s="38" t="s">
        <v>86</v>
      </c>
      <c r="C31" s="27">
        <v>0</v>
      </c>
      <c r="D31" s="28">
        <v>0</v>
      </c>
      <c r="E31" s="33">
        <v>0</v>
      </c>
      <c r="F31" s="28">
        <v>8225000</v>
      </c>
      <c r="G31" s="28">
        <v>0</v>
      </c>
      <c r="H31" s="29">
        <f t="shared" si="1"/>
        <v>8225000</v>
      </c>
      <c r="I31" s="33">
        <v>0</v>
      </c>
      <c r="J31" s="28">
        <v>0</v>
      </c>
      <c r="K31" s="28">
        <v>0</v>
      </c>
      <c r="L31" s="28">
        <v>8225000</v>
      </c>
      <c r="M31" s="28">
        <v>0</v>
      </c>
      <c r="N31" s="28">
        <f t="shared" si="2"/>
        <v>8225000</v>
      </c>
      <c r="O31" s="28">
        <v>0</v>
      </c>
      <c r="P31" s="28">
        <v>0</v>
      </c>
      <c r="Q31" s="28">
        <v>0</v>
      </c>
      <c r="R31" s="31">
        <f t="shared" si="4"/>
        <v>1</v>
      </c>
      <c r="S31" s="28">
        <v>0</v>
      </c>
      <c r="T31" s="32">
        <f t="shared" si="5"/>
        <v>1645000</v>
      </c>
      <c r="U31" s="32">
        <f t="shared" si="6"/>
        <v>1645000</v>
      </c>
    </row>
    <row r="32" spans="1:21" ht="20.149999999999999" customHeight="1">
      <c r="A32" s="280">
        <v>26</v>
      </c>
      <c r="B32" s="38" t="s">
        <v>64</v>
      </c>
      <c r="C32" s="27">
        <v>25000000</v>
      </c>
      <c r="D32" s="28">
        <v>12200000</v>
      </c>
      <c r="E32" s="28">
        <v>15000000</v>
      </c>
      <c r="F32" s="28">
        <v>16700000</v>
      </c>
      <c r="G32" s="28">
        <v>10800000</v>
      </c>
      <c r="H32" s="29">
        <f t="shared" si="1"/>
        <v>79700000</v>
      </c>
      <c r="I32" s="28">
        <v>22885000</v>
      </c>
      <c r="J32" s="28">
        <v>10695000</v>
      </c>
      <c r="K32" s="28">
        <v>15000000</v>
      </c>
      <c r="L32" s="28">
        <v>16550000</v>
      </c>
      <c r="M32" s="28">
        <v>10705000</v>
      </c>
      <c r="N32" s="28">
        <f t="shared" si="2"/>
        <v>75835000</v>
      </c>
      <c r="O32" s="31">
        <f t="shared" si="7"/>
        <v>0.91539999999999999</v>
      </c>
      <c r="P32" s="31">
        <f t="shared" si="8"/>
        <v>0.87663934426229506</v>
      </c>
      <c r="Q32" s="31">
        <f t="shared" si="3"/>
        <v>1</v>
      </c>
      <c r="R32" s="31">
        <f t="shared" si="4"/>
        <v>0.99101796407185627</v>
      </c>
      <c r="S32" s="31">
        <f t="shared" si="9"/>
        <v>0.9912037037037037</v>
      </c>
      <c r="T32" s="32">
        <f t="shared" si="5"/>
        <v>15940000</v>
      </c>
      <c r="U32" s="32">
        <f t="shared" si="6"/>
        <v>15167000</v>
      </c>
    </row>
    <row r="33" spans="1:21" ht="20.149999999999999" customHeight="1">
      <c r="A33" s="280">
        <v>27</v>
      </c>
      <c r="B33" s="38" t="s">
        <v>112</v>
      </c>
      <c r="C33" s="27">
        <v>0</v>
      </c>
      <c r="D33" s="28">
        <v>0</v>
      </c>
      <c r="E33" s="28">
        <v>0</v>
      </c>
      <c r="F33" s="28">
        <v>0</v>
      </c>
      <c r="G33" s="28">
        <v>11508000</v>
      </c>
      <c r="H33" s="29">
        <f t="shared" si="1"/>
        <v>11508000</v>
      </c>
      <c r="I33" s="33">
        <v>0</v>
      </c>
      <c r="J33" s="33">
        <v>0</v>
      </c>
      <c r="K33" s="33">
        <v>0</v>
      </c>
      <c r="L33" s="33">
        <v>0</v>
      </c>
      <c r="M33" s="28">
        <v>11508000</v>
      </c>
      <c r="N33" s="28">
        <f t="shared" si="2"/>
        <v>11508000</v>
      </c>
      <c r="O33" s="28">
        <v>0</v>
      </c>
      <c r="P33" s="28">
        <v>0</v>
      </c>
      <c r="Q33" s="28">
        <v>0</v>
      </c>
      <c r="R33" s="28">
        <v>0</v>
      </c>
      <c r="S33" s="31">
        <f t="shared" si="9"/>
        <v>1</v>
      </c>
      <c r="T33" s="32">
        <f t="shared" si="5"/>
        <v>2301600</v>
      </c>
      <c r="U33" s="32">
        <f t="shared" si="6"/>
        <v>2301600</v>
      </c>
    </row>
    <row r="34" spans="1:21" ht="20.149999999999999" customHeight="1">
      <c r="A34" s="280">
        <v>28</v>
      </c>
      <c r="B34" s="38" t="s">
        <v>87</v>
      </c>
      <c r="C34" s="27">
        <v>0</v>
      </c>
      <c r="D34" s="28">
        <v>15000000</v>
      </c>
      <c r="E34" s="28"/>
      <c r="F34" s="28">
        <v>10940000</v>
      </c>
      <c r="G34" s="28">
        <v>15000000</v>
      </c>
      <c r="H34" s="29">
        <f t="shared" si="1"/>
        <v>40940000</v>
      </c>
      <c r="I34" s="33">
        <v>0</v>
      </c>
      <c r="J34" s="28">
        <v>14975000</v>
      </c>
      <c r="K34" s="28">
        <v>0</v>
      </c>
      <c r="L34" s="28">
        <v>10940000</v>
      </c>
      <c r="M34" s="28">
        <v>14996000</v>
      </c>
      <c r="N34" s="28">
        <f t="shared" si="2"/>
        <v>40911000</v>
      </c>
      <c r="O34" s="28">
        <v>0</v>
      </c>
      <c r="P34" s="31">
        <f t="shared" si="8"/>
        <v>0.99833333333333329</v>
      </c>
      <c r="Q34" s="28">
        <v>0</v>
      </c>
      <c r="R34" s="31">
        <f t="shared" si="4"/>
        <v>1</v>
      </c>
      <c r="S34" s="31">
        <f t="shared" si="9"/>
        <v>0.99973333333333336</v>
      </c>
      <c r="T34" s="32">
        <f t="shared" si="5"/>
        <v>10235000</v>
      </c>
      <c r="U34" s="32">
        <f t="shared" si="6"/>
        <v>8182200</v>
      </c>
    </row>
    <row r="35" spans="1:21" ht="20.149999999999999" customHeight="1">
      <c r="A35" s="281" t="s">
        <v>256</v>
      </c>
      <c r="B35" s="42" t="s">
        <v>174</v>
      </c>
      <c r="C35" s="27"/>
      <c r="D35" s="28"/>
      <c r="E35" s="28"/>
      <c r="F35" s="28"/>
      <c r="G35" s="28"/>
      <c r="H35" s="28"/>
      <c r="I35" s="33"/>
      <c r="J35" s="28"/>
      <c r="K35" s="28"/>
      <c r="L35" s="28"/>
      <c r="M35" s="28"/>
      <c r="N35" s="28"/>
      <c r="O35" s="28"/>
      <c r="P35" s="31"/>
      <c r="Q35" s="28"/>
      <c r="R35" s="31"/>
      <c r="S35" s="31"/>
      <c r="T35" s="32"/>
      <c r="U35" s="32"/>
    </row>
    <row r="36" spans="1:21" ht="20.149999999999999" customHeight="1">
      <c r="A36" s="280">
        <v>29</v>
      </c>
      <c r="B36" s="38" t="s">
        <v>113</v>
      </c>
      <c r="C36" s="33">
        <v>0</v>
      </c>
      <c r="D36" s="33">
        <v>0</v>
      </c>
      <c r="E36" s="33">
        <v>0</v>
      </c>
      <c r="F36" s="33">
        <v>0</v>
      </c>
      <c r="G36" s="28">
        <v>35000000</v>
      </c>
      <c r="H36" s="29">
        <f>SUM(C36:G36)</f>
        <v>35000000</v>
      </c>
      <c r="I36" s="33">
        <v>0</v>
      </c>
      <c r="J36" s="33">
        <v>0</v>
      </c>
      <c r="K36" s="33">
        <v>0</v>
      </c>
      <c r="L36" s="33">
        <v>0</v>
      </c>
      <c r="M36" s="28">
        <v>34675000</v>
      </c>
      <c r="N36" s="28">
        <f t="shared" ref="N36:N45" si="10">SUM(I36:M36)</f>
        <v>34675000</v>
      </c>
      <c r="O36" s="28">
        <v>0</v>
      </c>
      <c r="P36" s="28">
        <v>0</v>
      </c>
      <c r="Q36" s="28">
        <v>0</v>
      </c>
      <c r="R36" s="28">
        <v>0</v>
      </c>
      <c r="S36" s="31">
        <f t="shared" si="9"/>
        <v>0.99071428571428577</v>
      </c>
      <c r="T36" s="32">
        <f t="shared" si="5"/>
        <v>7000000</v>
      </c>
      <c r="U36" s="32">
        <f t="shared" si="6"/>
        <v>6935000</v>
      </c>
    </row>
    <row r="37" spans="1:21" ht="20.149999999999999" customHeight="1">
      <c r="A37" s="280">
        <v>30</v>
      </c>
      <c r="B37" s="38" t="s">
        <v>124</v>
      </c>
      <c r="C37" s="27">
        <v>0</v>
      </c>
      <c r="D37" s="27">
        <v>0</v>
      </c>
      <c r="E37" s="27">
        <v>0</v>
      </c>
      <c r="F37" s="27">
        <v>0</v>
      </c>
      <c r="G37" s="28">
        <v>138000000</v>
      </c>
      <c r="H37" s="29">
        <f t="shared" ref="H37:H45" si="11">SUM(C37:G37)</f>
        <v>138000000</v>
      </c>
      <c r="I37" s="33">
        <v>0</v>
      </c>
      <c r="J37" s="33">
        <v>0</v>
      </c>
      <c r="K37" s="33">
        <v>0</v>
      </c>
      <c r="L37" s="33">
        <v>0</v>
      </c>
      <c r="M37" s="28">
        <v>132570000</v>
      </c>
      <c r="N37" s="28">
        <f t="shared" si="10"/>
        <v>132570000</v>
      </c>
      <c r="O37" s="28">
        <v>0</v>
      </c>
      <c r="P37" s="28">
        <v>0</v>
      </c>
      <c r="Q37" s="28">
        <v>0</v>
      </c>
      <c r="R37" s="28">
        <v>0</v>
      </c>
      <c r="S37" s="31">
        <f t="shared" si="9"/>
        <v>0.96065217391304347</v>
      </c>
      <c r="T37" s="32">
        <f t="shared" si="5"/>
        <v>27600000</v>
      </c>
      <c r="U37" s="32">
        <f t="shared" si="6"/>
        <v>26514000</v>
      </c>
    </row>
    <row r="38" spans="1:21" ht="20.149999999999999" customHeight="1">
      <c r="A38" s="280">
        <v>31</v>
      </c>
      <c r="B38" s="38" t="s">
        <v>65</v>
      </c>
      <c r="C38" s="27">
        <v>127824000</v>
      </c>
      <c r="D38" s="28">
        <v>122000000</v>
      </c>
      <c r="E38" s="28">
        <v>120000000</v>
      </c>
      <c r="F38" s="28">
        <v>140265000</v>
      </c>
      <c r="G38" s="28">
        <v>120000000</v>
      </c>
      <c r="H38" s="29">
        <f t="shared" si="11"/>
        <v>630089000</v>
      </c>
      <c r="I38" s="28">
        <v>112090000</v>
      </c>
      <c r="J38" s="34">
        <v>119580000</v>
      </c>
      <c r="K38" s="28">
        <v>117688750</v>
      </c>
      <c r="L38" s="28">
        <v>132930000</v>
      </c>
      <c r="M38" s="28">
        <v>116980000</v>
      </c>
      <c r="N38" s="28">
        <f t="shared" si="10"/>
        <v>599268750</v>
      </c>
      <c r="O38" s="31">
        <f t="shared" si="7"/>
        <v>0.87690887470271628</v>
      </c>
      <c r="P38" s="31">
        <f t="shared" si="8"/>
        <v>0.98016393442622951</v>
      </c>
      <c r="Q38" s="31">
        <f t="shared" si="3"/>
        <v>0.98073958333333333</v>
      </c>
      <c r="R38" s="31">
        <f t="shared" si="4"/>
        <v>0.94770612768687845</v>
      </c>
      <c r="S38" s="31">
        <f t="shared" si="9"/>
        <v>0.97483333333333333</v>
      </c>
      <c r="T38" s="32">
        <f t="shared" si="5"/>
        <v>126017800</v>
      </c>
      <c r="U38" s="32">
        <f t="shared" si="6"/>
        <v>119853750</v>
      </c>
    </row>
    <row r="39" spans="1:21" ht="20.149999999999999" customHeight="1">
      <c r="A39" s="280">
        <v>32</v>
      </c>
      <c r="B39" s="38" t="s">
        <v>66</v>
      </c>
      <c r="C39" s="27">
        <v>0</v>
      </c>
      <c r="D39" s="28">
        <v>78000000</v>
      </c>
      <c r="E39" s="28">
        <v>53000000</v>
      </c>
      <c r="F39" s="28">
        <v>54670000</v>
      </c>
      <c r="G39" s="28">
        <v>275000000</v>
      </c>
      <c r="H39" s="29">
        <f t="shared" si="11"/>
        <v>460670000</v>
      </c>
      <c r="I39" s="33">
        <v>0</v>
      </c>
      <c r="J39" s="28">
        <v>68685000</v>
      </c>
      <c r="K39" s="28">
        <v>52900000</v>
      </c>
      <c r="L39" s="28">
        <v>53270000</v>
      </c>
      <c r="M39" s="28">
        <v>257154489</v>
      </c>
      <c r="N39" s="28">
        <f t="shared" si="10"/>
        <v>432009489</v>
      </c>
      <c r="O39" s="28">
        <v>0</v>
      </c>
      <c r="P39" s="31">
        <f t="shared" si="8"/>
        <v>0.88057692307692303</v>
      </c>
      <c r="Q39" s="31">
        <f t="shared" si="3"/>
        <v>0.99811320754716981</v>
      </c>
      <c r="R39" s="31">
        <f t="shared" si="4"/>
        <v>0.97439180537772085</v>
      </c>
      <c r="S39" s="31">
        <f t="shared" si="9"/>
        <v>0.9351072327272727</v>
      </c>
      <c r="T39" s="32">
        <f t="shared" si="5"/>
        <v>92134000</v>
      </c>
      <c r="U39" s="32">
        <f t="shared" si="6"/>
        <v>86401897.799999997</v>
      </c>
    </row>
    <row r="40" spans="1:21" ht="20.149999999999999" customHeight="1">
      <c r="A40" s="280">
        <v>33</v>
      </c>
      <c r="B40" s="38" t="s">
        <v>99</v>
      </c>
      <c r="C40" s="27">
        <v>0</v>
      </c>
      <c r="D40" s="28">
        <v>50000000</v>
      </c>
      <c r="E40" s="28"/>
      <c r="F40" s="28"/>
      <c r="G40" s="28">
        <v>0</v>
      </c>
      <c r="H40" s="29">
        <f t="shared" si="11"/>
        <v>50000000</v>
      </c>
      <c r="I40" s="33">
        <v>0</v>
      </c>
      <c r="J40" s="28">
        <v>45469900</v>
      </c>
      <c r="K40" s="28">
        <v>0</v>
      </c>
      <c r="L40" s="28">
        <v>0</v>
      </c>
      <c r="M40" s="28">
        <v>0</v>
      </c>
      <c r="N40" s="28">
        <f t="shared" si="10"/>
        <v>45469900</v>
      </c>
      <c r="O40" s="28">
        <v>0</v>
      </c>
      <c r="P40" s="31">
        <f t="shared" si="8"/>
        <v>0.90939800000000004</v>
      </c>
      <c r="Q40" s="28">
        <v>0</v>
      </c>
      <c r="R40" s="28">
        <v>0</v>
      </c>
      <c r="S40" s="28">
        <v>0</v>
      </c>
      <c r="T40" s="32">
        <f t="shared" si="5"/>
        <v>16666666.666666666</v>
      </c>
      <c r="U40" s="32">
        <f t="shared" si="6"/>
        <v>9093980</v>
      </c>
    </row>
    <row r="41" spans="1:21" ht="20.149999999999999" customHeight="1">
      <c r="A41" s="280">
        <v>34</v>
      </c>
      <c r="B41" s="38" t="s">
        <v>67</v>
      </c>
      <c r="C41" s="27">
        <v>0</v>
      </c>
      <c r="D41" s="27">
        <v>0</v>
      </c>
      <c r="E41" s="28">
        <v>50000000</v>
      </c>
      <c r="F41" s="28">
        <v>50000000</v>
      </c>
      <c r="G41" s="28">
        <v>150000000</v>
      </c>
      <c r="H41" s="29">
        <f t="shared" si="11"/>
        <v>250000000</v>
      </c>
      <c r="I41" s="33">
        <v>0</v>
      </c>
      <c r="J41" s="28">
        <v>0</v>
      </c>
      <c r="K41" s="28">
        <v>49900000</v>
      </c>
      <c r="L41" s="28">
        <v>45850000</v>
      </c>
      <c r="M41" s="28">
        <v>130162000</v>
      </c>
      <c r="N41" s="28">
        <f t="shared" si="10"/>
        <v>225912000</v>
      </c>
      <c r="O41" s="28">
        <v>0</v>
      </c>
      <c r="P41" s="28">
        <v>0</v>
      </c>
      <c r="Q41" s="31">
        <f t="shared" si="3"/>
        <v>0.998</v>
      </c>
      <c r="R41" s="31">
        <f t="shared" si="4"/>
        <v>0.91700000000000004</v>
      </c>
      <c r="S41" s="31">
        <f t="shared" si="9"/>
        <v>0.86774666666666667</v>
      </c>
      <c r="T41" s="32">
        <f t="shared" si="5"/>
        <v>50000000</v>
      </c>
      <c r="U41" s="32">
        <f t="shared" si="6"/>
        <v>45182400</v>
      </c>
    </row>
    <row r="42" spans="1:21" ht="20.149999999999999" customHeight="1">
      <c r="A42" s="280">
        <v>35</v>
      </c>
      <c r="B42" s="38" t="s">
        <v>68</v>
      </c>
      <c r="C42" s="27">
        <v>0</v>
      </c>
      <c r="D42" s="27">
        <v>0</v>
      </c>
      <c r="E42" s="28">
        <v>51000000</v>
      </c>
      <c r="F42" s="28">
        <v>0</v>
      </c>
      <c r="G42" s="28">
        <v>60000000</v>
      </c>
      <c r="H42" s="29">
        <f t="shared" si="11"/>
        <v>111000000</v>
      </c>
      <c r="I42" s="33">
        <v>0</v>
      </c>
      <c r="J42" s="28">
        <v>0</v>
      </c>
      <c r="K42" s="28">
        <v>49869800</v>
      </c>
      <c r="L42" s="28">
        <v>0</v>
      </c>
      <c r="M42" s="28">
        <v>54278900</v>
      </c>
      <c r="N42" s="28">
        <f t="shared" si="10"/>
        <v>104148700</v>
      </c>
      <c r="O42" s="28">
        <v>0</v>
      </c>
      <c r="P42" s="28">
        <v>0</v>
      </c>
      <c r="Q42" s="31">
        <f t="shared" si="3"/>
        <v>0.97783921568627452</v>
      </c>
      <c r="R42" s="28">
        <v>0</v>
      </c>
      <c r="S42" s="31">
        <f t="shared" si="9"/>
        <v>0.90464833333333339</v>
      </c>
      <c r="T42" s="32">
        <f t="shared" si="5"/>
        <v>22200000</v>
      </c>
      <c r="U42" s="32">
        <f t="shared" si="6"/>
        <v>20829740</v>
      </c>
    </row>
    <row r="43" spans="1:21" ht="20.149999999999999" customHeight="1">
      <c r="A43" s="280">
        <v>36</v>
      </c>
      <c r="B43" s="38" t="s">
        <v>69</v>
      </c>
      <c r="C43" s="40">
        <v>0</v>
      </c>
      <c r="D43" s="27">
        <v>0</v>
      </c>
      <c r="E43" s="41">
        <v>42000000</v>
      </c>
      <c r="F43" s="41">
        <v>38000000</v>
      </c>
      <c r="G43" s="41">
        <v>50000000</v>
      </c>
      <c r="H43" s="29">
        <f t="shared" si="11"/>
        <v>130000000</v>
      </c>
      <c r="I43" s="33">
        <v>0</v>
      </c>
      <c r="J43" s="33">
        <v>0</v>
      </c>
      <c r="K43" s="33">
        <v>0</v>
      </c>
      <c r="L43" s="33">
        <v>37950000</v>
      </c>
      <c r="M43" s="33">
        <v>47844500</v>
      </c>
      <c r="N43" s="28">
        <f t="shared" si="10"/>
        <v>85794500</v>
      </c>
      <c r="O43" s="28">
        <v>0</v>
      </c>
      <c r="P43" s="28">
        <v>0</v>
      </c>
      <c r="Q43" s="31">
        <f t="shared" si="3"/>
        <v>0</v>
      </c>
      <c r="R43" s="31">
        <f t="shared" si="4"/>
        <v>0.99868421052631584</v>
      </c>
      <c r="S43" s="31">
        <f t="shared" si="9"/>
        <v>0.95689000000000002</v>
      </c>
      <c r="T43" s="32">
        <f t="shared" si="5"/>
        <v>26000000</v>
      </c>
      <c r="U43" s="32">
        <f t="shared" si="6"/>
        <v>17158900</v>
      </c>
    </row>
    <row r="44" spans="1:21" ht="20.149999999999999" customHeight="1">
      <c r="A44" s="280">
        <v>37</v>
      </c>
      <c r="B44" s="38" t="s">
        <v>70</v>
      </c>
      <c r="C44" s="40">
        <v>0</v>
      </c>
      <c r="D44" s="41">
        <v>135121000</v>
      </c>
      <c r="E44" s="41">
        <v>106000000</v>
      </c>
      <c r="F44" s="41">
        <v>134665000</v>
      </c>
      <c r="G44" s="41">
        <v>135000000</v>
      </c>
      <c r="H44" s="29">
        <f t="shared" si="11"/>
        <v>510786000</v>
      </c>
      <c r="I44" s="33">
        <v>0</v>
      </c>
      <c r="J44" s="33">
        <v>134771000</v>
      </c>
      <c r="K44" s="33">
        <v>101725000</v>
      </c>
      <c r="L44" s="33">
        <v>126840000</v>
      </c>
      <c r="M44" s="33">
        <v>126395000</v>
      </c>
      <c r="N44" s="28">
        <f t="shared" si="10"/>
        <v>489731000</v>
      </c>
      <c r="O44" s="28">
        <v>0</v>
      </c>
      <c r="P44" s="31">
        <f t="shared" si="8"/>
        <v>0.99740972905765946</v>
      </c>
      <c r="Q44" s="31">
        <f t="shared" si="3"/>
        <v>0.95966981132075468</v>
      </c>
      <c r="R44" s="31">
        <f t="shared" si="4"/>
        <v>0.94189284520848027</v>
      </c>
      <c r="S44" s="31">
        <f t="shared" si="9"/>
        <v>0.93625925925925924</v>
      </c>
      <c r="T44" s="32">
        <f t="shared" si="5"/>
        <v>102157200</v>
      </c>
      <c r="U44" s="32">
        <f t="shared" si="6"/>
        <v>97946200</v>
      </c>
    </row>
    <row r="45" spans="1:21" ht="20.149999999999999" customHeight="1">
      <c r="A45" s="280">
        <v>38</v>
      </c>
      <c r="B45" s="38" t="s">
        <v>71</v>
      </c>
      <c r="C45" s="40">
        <v>0</v>
      </c>
      <c r="D45" s="27">
        <v>0</v>
      </c>
      <c r="E45" s="41">
        <v>54000000</v>
      </c>
      <c r="F45" s="41">
        <v>69215000</v>
      </c>
      <c r="G45" s="41">
        <v>80000000</v>
      </c>
      <c r="H45" s="29">
        <f t="shared" si="11"/>
        <v>203215000</v>
      </c>
      <c r="I45" s="33">
        <v>0</v>
      </c>
      <c r="J45" s="33">
        <v>0</v>
      </c>
      <c r="K45" s="33">
        <v>54000000</v>
      </c>
      <c r="L45" s="33">
        <v>67065000</v>
      </c>
      <c r="M45" s="33">
        <v>78555000</v>
      </c>
      <c r="N45" s="28">
        <f t="shared" si="10"/>
        <v>199620000</v>
      </c>
      <c r="O45" s="28">
        <v>0</v>
      </c>
      <c r="P45" s="28">
        <v>0</v>
      </c>
      <c r="Q45" s="31">
        <f t="shared" si="3"/>
        <v>1</v>
      </c>
      <c r="R45" s="31">
        <f t="shared" si="4"/>
        <v>0.96893736906739869</v>
      </c>
      <c r="S45" s="31">
        <f t="shared" si="9"/>
        <v>0.98193750000000002</v>
      </c>
      <c r="T45" s="32">
        <f t="shared" si="5"/>
        <v>40643000</v>
      </c>
      <c r="U45" s="32">
        <f t="shared" si="6"/>
        <v>39924000</v>
      </c>
    </row>
    <row r="46" spans="1:21" ht="20.149999999999999" customHeight="1">
      <c r="A46" s="281" t="s">
        <v>257</v>
      </c>
      <c r="B46" s="42" t="s">
        <v>175</v>
      </c>
      <c r="C46" s="40"/>
      <c r="D46" s="27"/>
      <c r="E46" s="41"/>
      <c r="F46" s="41"/>
      <c r="G46" s="41"/>
      <c r="H46" s="41"/>
      <c r="I46" s="33"/>
      <c r="J46" s="33"/>
      <c r="K46" s="33"/>
      <c r="L46" s="33"/>
      <c r="M46" s="33"/>
      <c r="N46" s="33"/>
      <c r="O46" s="28"/>
      <c r="P46" s="28"/>
      <c r="Q46" s="31"/>
      <c r="R46" s="31"/>
      <c r="S46" s="31"/>
      <c r="T46" s="32"/>
      <c r="U46" s="32"/>
    </row>
    <row r="47" spans="1:21" ht="20.149999999999999" customHeight="1">
      <c r="A47" s="280">
        <v>39</v>
      </c>
      <c r="B47" s="38" t="s">
        <v>114</v>
      </c>
      <c r="C47" s="27">
        <v>0</v>
      </c>
      <c r="D47" s="27">
        <v>0</v>
      </c>
      <c r="E47" s="27">
        <v>0</v>
      </c>
      <c r="F47" s="27">
        <v>0</v>
      </c>
      <c r="G47" s="41">
        <v>216950000</v>
      </c>
      <c r="H47" s="29">
        <f t="shared" ref="H47:H64" si="12">SUM(C47:G47)</f>
        <v>216950000</v>
      </c>
      <c r="I47" s="33">
        <v>0</v>
      </c>
      <c r="J47" s="33">
        <v>0</v>
      </c>
      <c r="K47" s="33">
        <v>0</v>
      </c>
      <c r="L47" s="33">
        <v>0</v>
      </c>
      <c r="M47" s="33">
        <v>198223592</v>
      </c>
      <c r="N47" s="28">
        <f t="shared" ref="N47:N97" si="13">SUM(I47:M47)</f>
        <v>198223592</v>
      </c>
      <c r="O47" s="28">
        <v>0</v>
      </c>
      <c r="P47" s="28">
        <v>0</v>
      </c>
      <c r="Q47" s="28">
        <v>0</v>
      </c>
      <c r="R47" s="28">
        <v>0</v>
      </c>
      <c r="S47" s="31">
        <f t="shared" si="9"/>
        <v>0.9136833002996082</v>
      </c>
      <c r="T47" s="32">
        <f t="shared" si="5"/>
        <v>43390000</v>
      </c>
      <c r="U47" s="32">
        <f t="shared" si="6"/>
        <v>39644718.399999999</v>
      </c>
    </row>
    <row r="48" spans="1:21" ht="20.149999999999999" customHeight="1">
      <c r="A48" s="280">
        <v>40</v>
      </c>
      <c r="B48" s="38" t="s">
        <v>115</v>
      </c>
      <c r="C48" s="40">
        <v>0</v>
      </c>
      <c r="D48" s="27">
        <v>0</v>
      </c>
      <c r="E48" s="27">
        <v>0</v>
      </c>
      <c r="F48" s="27">
        <v>0</v>
      </c>
      <c r="G48" s="41">
        <v>150000000</v>
      </c>
      <c r="H48" s="29">
        <f t="shared" si="12"/>
        <v>150000000</v>
      </c>
      <c r="I48" s="33">
        <v>0</v>
      </c>
      <c r="J48" s="33">
        <v>0</v>
      </c>
      <c r="K48" s="33">
        <v>0</v>
      </c>
      <c r="L48" s="33">
        <v>0</v>
      </c>
      <c r="M48" s="33">
        <v>149264000</v>
      </c>
      <c r="N48" s="28">
        <f t="shared" si="13"/>
        <v>149264000</v>
      </c>
      <c r="O48" s="28">
        <v>0</v>
      </c>
      <c r="P48" s="28">
        <v>0</v>
      </c>
      <c r="Q48" s="28">
        <v>0</v>
      </c>
      <c r="R48" s="28">
        <v>0</v>
      </c>
      <c r="S48" s="31">
        <f t="shared" si="9"/>
        <v>0.99509333333333339</v>
      </c>
      <c r="T48" s="32">
        <f t="shared" si="5"/>
        <v>30000000</v>
      </c>
      <c r="U48" s="32">
        <f t="shared" si="6"/>
        <v>29852800</v>
      </c>
    </row>
    <row r="49" spans="1:21" ht="20.149999999999999" customHeight="1">
      <c r="A49" s="280">
        <v>41</v>
      </c>
      <c r="B49" s="38" t="s">
        <v>125</v>
      </c>
      <c r="C49" s="40">
        <v>52760000</v>
      </c>
      <c r="D49" s="27">
        <v>0</v>
      </c>
      <c r="E49" s="27">
        <v>0</v>
      </c>
      <c r="F49" s="27">
        <v>0</v>
      </c>
      <c r="G49" s="41">
        <v>220000000</v>
      </c>
      <c r="H49" s="29">
        <f t="shared" si="12"/>
        <v>272760000</v>
      </c>
      <c r="I49" s="33">
        <v>0</v>
      </c>
      <c r="J49" s="33">
        <v>0</v>
      </c>
      <c r="K49" s="33">
        <v>0</v>
      </c>
      <c r="L49" s="33">
        <v>0</v>
      </c>
      <c r="M49" s="33">
        <v>216787500</v>
      </c>
      <c r="N49" s="28">
        <f t="shared" si="13"/>
        <v>216787500</v>
      </c>
      <c r="O49" s="31">
        <f t="shared" si="7"/>
        <v>0</v>
      </c>
      <c r="P49" s="28">
        <v>0</v>
      </c>
      <c r="Q49" s="28">
        <v>0</v>
      </c>
      <c r="R49" s="28">
        <v>0</v>
      </c>
      <c r="S49" s="31">
        <f t="shared" si="9"/>
        <v>0.98539772727272723</v>
      </c>
      <c r="T49" s="32">
        <f t="shared" si="5"/>
        <v>54552000</v>
      </c>
      <c r="U49" s="32">
        <f t="shared" si="6"/>
        <v>43357500</v>
      </c>
    </row>
    <row r="50" spans="1:21" ht="20.149999999999999" customHeight="1">
      <c r="A50" s="280">
        <v>42</v>
      </c>
      <c r="B50" s="38" t="s">
        <v>72</v>
      </c>
      <c r="C50" s="41">
        <v>186406000</v>
      </c>
      <c r="D50" s="41">
        <v>1250000000</v>
      </c>
      <c r="E50" s="41">
        <v>345000000</v>
      </c>
      <c r="F50" s="41">
        <v>1856159500</v>
      </c>
      <c r="G50" s="41">
        <v>1030000000</v>
      </c>
      <c r="H50" s="29">
        <f t="shared" si="12"/>
        <v>4667565500</v>
      </c>
      <c r="I50" s="33">
        <v>138759000</v>
      </c>
      <c r="J50" s="33">
        <v>1207563200</v>
      </c>
      <c r="K50" s="33">
        <v>300835000</v>
      </c>
      <c r="L50" s="33">
        <v>1766164500</v>
      </c>
      <c r="M50" s="33">
        <v>1017080110</v>
      </c>
      <c r="N50" s="28">
        <f t="shared" si="13"/>
        <v>4430401810</v>
      </c>
      <c r="O50" s="31">
        <f t="shared" si="7"/>
        <v>0.74439127495896051</v>
      </c>
      <c r="P50" s="31">
        <f t="shared" si="8"/>
        <v>0.96605056</v>
      </c>
      <c r="Q50" s="31">
        <f t="shared" si="3"/>
        <v>0.8719855072463768</v>
      </c>
      <c r="R50" s="31">
        <f t="shared" si="4"/>
        <v>0.95151548129349872</v>
      </c>
      <c r="S50" s="31">
        <f t="shared" si="9"/>
        <v>0.98745641747572821</v>
      </c>
      <c r="T50" s="32">
        <f t="shared" si="5"/>
        <v>933513100</v>
      </c>
      <c r="U50" s="32">
        <f t="shared" si="6"/>
        <v>886080362</v>
      </c>
    </row>
    <row r="51" spans="1:21" ht="20.149999999999999" customHeight="1">
      <c r="A51" s="280">
        <v>43</v>
      </c>
      <c r="B51" s="38" t="s">
        <v>126</v>
      </c>
      <c r="C51" s="27">
        <v>0</v>
      </c>
      <c r="D51" s="27">
        <v>0</v>
      </c>
      <c r="E51" s="27">
        <v>0</v>
      </c>
      <c r="F51" s="27">
        <v>0</v>
      </c>
      <c r="G51" s="41">
        <v>170000000</v>
      </c>
      <c r="H51" s="29">
        <f t="shared" si="12"/>
        <v>170000000</v>
      </c>
      <c r="I51" s="33">
        <v>0</v>
      </c>
      <c r="J51" s="33">
        <v>0</v>
      </c>
      <c r="K51" s="33">
        <v>0</v>
      </c>
      <c r="L51" s="33">
        <v>0</v>
      </c>
      <c r="M51" s="33">
        <v>165979940</v>
      </c>
      <c r="N51" s="28">
        <f t="shared" si="13"/>
        <v>165979940</v>
      </c>
      <c r="O51" s="28">
        <v>0</v>
      </c>
      <c r="P51" s="28">
        <v>0</v>
      </c>
      <c r="Q51" s="28">
        <v>0</v>
      </c>
      <c r="R51" s="28">
        <v>0</v>
      </c>
      <c r="S51" s="31">
        <f t="shared" si="9"/>
        <v>0.97635258823529414</v>
      </c>
      <c r="T51" s="32">
        <f t="shared" si="5"/>
        <v>34000000</v>
      </c>
      <c r="U51" s="32">
        <f t="shared" si="6"/>
        <v>33195988</v>
      </c>
    </row>
    <row r="52" spans="1:21" ht="20.149999999999999" customHeight="1">
      <c r="A52" s="280">
        <v>44</v>
      </c>
      <c r="B52" s="38" t="s">
        <v>127</v>
      </c>
      <c r="C52" s="27">
        <v>0</v>
      </c>
      <c r="D52" s="27">
        <v>0</v>
      </c>
      <c r="E52" s="27">
        <v>0</v>
      </c>
      <c r="F52" s="27">
        <v>0</v>
      </c>
      <c r="G52" s="41">
        <v>511860000</v>
      </c>
      <c r="H52" s="29">
        <f t="shared" si="12"/>
        <v>511860000</v>
      </c>
      <c r="I52" s="33">
        <v>0</v>
      </c>
      <c r="J52" s="33">
        <v>0</v>
      </c>
      <c r="K52" s="33">
        <v>0</v>
      </c>
      <c r="L52" s="33">
        <v>0</v>
      </c>
      <c r="M52" s="33">
        <v>509803000</v>
      </c>
      <c r="N52" s="28">
        <f t="shared" si="13"/>
        <v>509803000</v>
      </c>
      <c r="O52" s="28">
        <v>0</v>
      </c>
      <c r="P52" s="28">
        <v>0</v>
      </c>
      <c r="Q52" s="28">
        <v>0</v>
      </c>
      <c r="R52" s="28">
        <v>0</v>
      </c>
      <c r="S52" s="31">
        <f t="shared" si="9"/>
        <v>0.99598132301801279</v>
      </c>
      <c r="T52" s="32">
        <f t="shared" si="5"/>
        <v>102372000</v>
      </c>
      <c r="U52" s="32">
        <f t="shared" si="6"/>
        <v>101960600</v>
      </c>
    </row>
    <row r="53" spans="1:21" ht="20.149999999999999" customHeight="1">
      <c r="A53" s="280">
        <v>45</v>
      </c>
      <c r="B53" s="38" t="s">
        <v>100</v>
      </c>
      <c r="C53" s="41">
        <v>0</v>
      </c>
      <c r="D53" s="41">
        <v>63000000</v>
      </c>
      <c r="E53" s="27">
        <v>0</v>
      </c>
      <c r="F53" s="27">
        <v>0</v>
      </c>
      <c r="G53" s="41">
        <v>0</v>
      </c>
      <c r="H53" s="29">
        <f t="shared" si="12"/>
        <v>63000000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28">
        <f t="shared" si="13"/>
        <v>0</v>
      </c>
      <c r="O53" s="28">
        <v>0</v>
      </c>
      <c r="P53" s="31">
        <f t="shared" si="8"/>
        <v>0</v>
      </c>
      <c r="Q53" s="28">
        <v>0</v>
      </c>
      <c r="R53" s="28">
        <v>0</v>
      </c>
      <c r="S53" s="28">
        <v>0</v>
      </c>
      <c r="T53" s="32">
        <f t="shared" si="5"/>
        <v>12600000</v>
      </c>
      <c r="U53" s="32">
        <f t="shared" si="6"/>
        <v>0</v>
      </c>
    </row>
    <row r="54" spans="1:21" ht="20.149999999999999" customHeight="1">
      <c r="A54" s="280">
        <v>46</v>
      </c>
      <c r="B54" s="38" t="s">
        <v>101</v>
      </c>
      <c r="C54" s="33">
        <v>0</v>
      </c>
      <c r="D54" s="33">
        <v>50000000</v>
      </c>
      <c r="E54" s="27">
        <v>0</v>
      </c>
      <c r="F54" s="27">
        <v>0</v>
      </c>
      <c r="G54" s="33">
        <v>0</v>
      </c>
      <c r="H54" s="29">
        <f t="shared" si="12"/>
        <v>50000000</v>
      </c>
      <c r="I54" s="33">
        <v>0</v>
      </c>
      <c r="J54" s="34">
        <v>39900000</v>
      </c>
      <c r="K54" s="33">
        <v>0</v>
      </c>
      <c r="L54" s="33">
        <v>0</v>
      </c>
      <c r="M54" s="33">
        <v>0</v>
      </c>
      <c r="N54" s="28">
        <f t="shared" si="13"/>
        <v>39900000</v>
      </c>
      <c r="O54" s="28">
        <v>0</v>
      </c>
      <c r="P54" s="31">
        <f t="shared" si="8"/>
        <v>0.79800000000000004</v>
      </c>
      <c r="Q54" s="28">
        <v>0</v>
      </c>
      <c r="R54" s="28">
        <v>0</v>
      </c>
      <c r="S54" s="28">
        <v>0</v>
      </c>
      <c r="T54" s="32">
        <f t="shared" si="5"/>
        <v>10000000</v>
      </c>
      <c r="U54" s="32">
        <f t="shared" si="6"/>
        <v>7980000</v>
      </c>
    </row>
    <row r="55" spans="1:21" ht="20.149999999999999" customHeight="1">
      <c r="A55" s="280">
        <v>47</v>
      </c>
      <c r="B55" s="38" t="s">
        <v>102</v>
      </c>
      <c r="C55" s="33">
        <v>0</v>
      </c>
      <c r="D55" s="33">
        <v>690000000</v>
      </c>
      <c r="E55" s="27">
        <v>0</v>
      </c>
      <c r="F55" s="27">
        <v>0</v>
      </c>
      <c r="G55" s="33">
        <v>0</v>
      </c>
      <c r="H55" s="29">
        <f t="shared" si="12"/>
        <v>690000000</v>
      </c>
      <c r="I55" s="33">
        <v>0</v>
      </c>
      <c r="J55" s="33">
        <v>679470000</v>
      </c>
      <c r="K55" s="33">
        <v>0</v>
      </c>
      <c r="L55" s="33">
        <v>0</v>
      </c>
      <c r="M55" s="33">
        <v>0</v>
      </c>
      <c r="N55" s="28">
        <f t="shared" si="13"/>
        <v>679470000</v>
      </c>
      <c r="O55" s="28">
        <v>0</v>
      </c>
      <c r="P55" s="31">
        <f t="shared" si="8"/>
        <v>0.98473913043478256</v>
      </c>
      <c r="Q55" s="28">
        <v>0</v>
      </c>
      <c r="R55" s="28">
        <v>0</v>
      </c>
      <c r="S55" s="28">
        <v>0</v>
      </c>
      <c r="T55" s="32">
        <f t="shared" si="5"/>
        <v>138000000</v>
      </c>
      <c r="U55" s="32">
        <f t="shared" si="6"/>
        <v>135894000</v>
      </c>
    </row>
    <row r="56" spans="1:21" ht="20.149999999999999" customHeight="1">
      <c r="A56" s="280">
        <v>48</v>
      </c>
      <c r="B56" s="38" t="s">
        <v>103</v>
      </c>
      <c r="C56" s="33">
        <v>0</v>
      </c>
      <c r="D56" s="33">
        <v>150000000</v>
      </c>
      <c r="E56" s="27">
        <v>0</v>
      </c>
      <c r="F56" s="27">
        <v>0</v>
      </c>
      <c r="G56" s="33">
        <v>0</v>
      </c>
      <c r="H56" s="29">
        <f t="shared" si="12"/>
        <v>150000000</v>
      </c>
      <c r="I56" s="33">
        <v>0</v>
      </c>
      <c r="J56" s="33">
        <v>148000000</v>
      </c>
      <c r="K56" s="33">
        <v>0</v>
      </c>
      <c r="L56" s="33">
        <v>0</v>
      </c>
      <c r="M56" s="33">
        <v>0</v>
      </c>
      <c r="N56" s="28">
        <f t="shared" si="13"/>
        <v>148000000</v>
      </c>
      <c r="O56" s="28">
        <v>0</v>
      </c>
      <c r="P56" s="31">
        <f t="shared" si="8"/>
        <v>0.98666666666666669</v>
      </c>
      <c r="Q56" s="28">
        <v>0</v>
      </c>
      <c r="R56" s="28">
        <v>0</v>
      </c>
      <c r="S56" s="28">
        <v>0</v>
      </c>
      <c r="T56" s="32">
        <f t="shared" si="5"/>
        <v>30000000</v>
      </c>
      <c r="U56" s="32">
        <f t="shared" si="6"/>
        <v>29600000</v>
      </c>
    </row>
    <row r="57" spans="1:21" ht="20.149999999999999" customHeight="1">
      <c r="A57" s="280">
        <v>49</v>
      </c>
      <c r="B57" s="38" t="s">
        <v>104</v>
      </c>
      <c r="C57" s="33">
        <v>0</v>
      </c>
      <c r="D57" s="33">
        <v>150000000</v>
      </c>
      <c r="E57" s="27">
        <v>0</v>
      </c>
      <c r="F57" s="27">
        <v>0</v>
      </c>
      <c r="G57" s="33">
        <v>0</v>
      </c>
      <c r="H57" s="29">
        <f t="shared" si="12"/>
        <v>150000000</v>
      </c>
      <c r="I57" s="33">
        <v>0</v>
      </c>
      <c r="J57" s="33">
        <v>149730000</v>
      </c>
      <c r="K57" s="33">
        <v>0</v>
      </c>
      <c r="L57" s="33">
        <v>0</v>
      </c>
      <c r="M57" s="33">
        <v>0</v>
      </c>
      <c r="N57" s="28">
        <f t="shared" si="13"/>
        <v>149730000</v>
      </c>
      <c r="O57" s="28">
        <v>0</v>
      </c>
      <c r="P57" s="31">
        <f t="shared" si="8"/>
        <v>0.99819999999999998</v>
      </c>
      <c r="Q57" s="28">
        <v>0</v>
      </c>
      <c r="R57" s="28">
        <v>0</v>
      </c>
      <c r="S57" s="28">
        <v>0</v>
      </c>
      <c r="T57" s="32">
        <f t="shared" si="5"/>
        <v>30000000</v>
      </c>
      <c r="U57" s="32">
        <f t="shared" si="6"/>
        <v>29946000</v>
      </c>
    </row>
    <row r="58" spans="1:21" ht="20.149999999999999" customHeight="1">
      <c r="A58" s="280">
        <v>50</v>
      </c>
      <c r="B58" s="38" t="s">
        <v>128</v>
      </c>
      <c r="C58" s="27">
        <v>0</v>
      </c>
      <c r="D58" s="27">
        <v>0</v>
      </c>
      <c r="E58" s="27">
        <v>0</v>
      </c>
      <c r="F58" s="33">
        <v>119000000</v>
      </c>
      <c r="G58" s="33">
        <v>0</v>
      </c>
      <c r="H58" s="29">
        <f t="shared" si="12"/>
        <v>119000000</v>
      </c>
      <c r="I58" s="33">
        <v>0</v>
      </c>
      <c r="J58" s="33">
        <v>0</v>
      </c>
      <c r="K58" s="33">
        <v>0</v>
      </c>
      <c r="L58" s="33">
        <v>119000000</v>
      </c>
      <c r="M58" s="33">
        <v>0</v>
      </c>
      <c r="N58" s="28">
        <f t="shared" si="13"/>
        <v>119000000</v>
      </c>
      <c r="O58" s="28">
        <v>0</v>
      </c>
      <c r="P58" s="28">
        <v>0</v>
      </c>
      <c r="Q58" s="28">
        <v>0</v>
      </c>
      <c r="R58" s="31">
        <f t="shared" si="4"/>
        <v>1</v>
      </c>
      <c r="S58" s="28">
        <v>0</v>
      </c>
      <c r="T58" s="32">
        <f t="shared" si="5"/>
        <v>23800000</v>
      </c>
      <c r="U58" s="32">
        <f t="shared" si="6"/>
        <v>23800000</v>
      </c>
    </row>
    <row r="59" spans="1:21" ht="20.149999999999999" customHeight="1">
      <c r="A59" s="280">
        <v>51</v>
      </c>
      <c r="B59" s="38" t="s">
        <v>88</v>
      </c>
      <c r="C59" s="27">
        <v>0</v>
      </c>
      <c r="D59" s="27">
        <v>0</v>
      </c>
      <c r="E59" s="27">
        <v>0</v>
      </c>
      <c r="F59" s="33">
        <v>1100000000</v>
      </c>
      <c r="G59" s="33">
        <v>0</v>
      </c>
      <c r="H59" s="29">
        <f t="shared" si="12"/>
        <v>1100000000</v>
      </c>
      <c r="I59" s="33">
        <v>0</v>
      </c>
      <c r="J59" s="33">
        <v>0</v>
      </c>
      <c r="K59" s="33">
        <v>0</v>
      </c>
      <c r="L59" s="33">
        <v>822500000</v>
      </c>
      <c r="M59" s="33">
        <v>0</v>
      </c>
      <c r="N59" s="28">
        <f t="shared" si="13"/>
        <v>822500000</v>
      </c>
      <c r="O59" s="28">
        <v>0</v>
      </c>
      <c r="P59" s="28">
        <v>0</v>
      </c>
      <c r="Q59" s="28">
        <v>0</v>
      </c>
      <c r="R59" s="31">
        <f t="shared" si="4"/>
        <v>0.74772727272727268</v>
      </c>
      <c r="S59" s="28">
        <v>0</v>
      </c>
      <c r="T59" s="32">
        <f t="shared" si="5"/>
        <v>220000000</v>
      </c>
      <c r="U59" s="32">
        <f t="shared" si="6"/>
        <v>164500000</v>
      </c>
    </row>
    <row r="60" spans="1:21" ht="20.149999999999999" customHeight="1">
      <c r="A60" s="280">
        <v>52</v>
      </c>
      <c r="B60" s="38" t="s">
        <v>89</v>
      </c>
      <c r="C60" s="27">
        <v>0</v>
      </c>
      <c r="D60" s="27">
        <v>0</v>
      </c>
      <c r="E60" s="27">
        <v>0</v>
      </c>
      <c r="F60" s="33">
        <v>50000000</v>
      </c>
      <c r="G60" s="33">
        <v>0</v>
      </c>
      <c r="H60" s="29">
        <f t="shared" si="12"/>
        <v>50000000</v>
      </c>
      <c r="I60" s="33">
        <v>0</v>
      </c>
      <c r="J60" s="33">
        <v>0</v>
      </c>
      <c r="K60" s="33">
        <v>0</v>
      </c>
      <c r="L60" s="33">
        <v>50000000</v>
      </c>
      <c r="M60" s="33">
        <v>0</v>
      </c>
      <c r="N60" s="28">
        <f t="shared" si="13"/>
        <v>50000000</v>
      </c>
      <c r="O60" s="28">
        <v>0</v>
      </c>
      <c r="P60" s="28">
        <v>0</v>
      </c>
      <c r="Q60" s="28">
        <v>0</v>
      </c>
      <c r="R60" s="31">
        <f t="shared" si="4"/>
        <v>1</v>
      </c>
      <c r="S60" s="28">
        <v>0</v>
      </c>
      <c r="T60" s="32">
        <f t="shared" si="5"/>
        <v>10000000</v>
      </c>
      <c r="U60" s="32">
        <f t="shared" si="6"/>
        <v>10000000</v>
      </c>
    </row>
    <row r="61" spans="1:21" ht="20.149999999999999" customHeight="1">
      <c r="A61" s="280">
        <v>53</v>
      </c>
      <c r="B61" s="38" t="s">
        <v>90</v>
      </c>
      <c r="C61" s="27">
        <v>0</v>
      </c>
      <c r="D61" s="27">
        <v>0</v>
      </c>
      <c r="E61" s="27">
        <v>0</v>
      </c>
      <c r="F61" s="33">
        <v>380000000</v>
      </c>
      <c r="G61" s="33">
        <v>0</v>
      </c>
      <c r="H61" s="29">
        <f t="shared" si="12"/>
        <v>380000000</v>
      </c>
      <c r="I61" s="33">
        <v>0</v>
      </c>
      <c r="J61" s="33">
        <v>0</v>
      </c>
      <c r="K61" s="33">
        <v>0</v>
      </c>
      <c r="L61" s="33">
        <v>368050000</v>
      </c>
      <c r="M61" s="33">
        <v>0</v>
      </c>
      <c r="N61" s="28">
        <f t="shared" si="13"/>
        <v>368050000</v>
      </c>
      <c r="O61" s="28">
        <v>0</v>
      </c>
      <c r="P61" s="28">
        <v>0</v>
      </c>
      <c r="Q61" s="28">
        <v>0</v>
      </c>
      <c r="R61" s="31">
        <f t="shared" si="4"/>
        <v>0.96855263157894733</v>
      </c>
      <c r="S61" s="28">
        <v>0</v>
      </c>
      <c r="T61" s="32">
        <f t="shared" si="5"/>
        <v>76000000</v>
      </c>
      <c r="U61" s="32">
        <f t="shared" si="6"/>
        <v>73610000</v>
      </c>
    </row>
    <row r="62" spans="1:21" ht="20.149999999999999" customHeight="1">
      <c r="A62" s="280">
        <v>54</v>
      </c>
      <c r="B62" s="38" t="s">
        <v>73</v>
      </c>
      <c r="C62" s="33">
        <v>0</v>
      </c>
      <c r="D62" s="27">
        <v>0</v>
      </c>
      <c r="E62" s="33">
        <v>22000000</v>
      </c>
      <c r="F62" s="27">
        <v>0</v>
      </c>
      <c r="G62" s="33">
        <v>0</v>
      </c>
      <c r="H62" s="29">
        <f t="shared" si="12"/>
        <v>22000000</v>
      </c>
      <c r="I62" s="33">
        <v>0</v>
      </c>
      <c r="J62" s="33">
        <v>0</v>
      </c>
      <c r="K62" s="33">
        <v>22000000</v>
      </c>
      <c r="L62" s="33">
        <v>0</v>
      </c>
      <c r="M62" s="33">
        <v>0</v>
      </c>
      <c r="N62" s="28">
        <f t="shared" si="13"/>
        <v>22000000</v>
      </c>
      <c r="O62" s="28">
        <v>0</v>
      </c>
      <c r="P62" s="28">
        <v>0</v>
      </c>
      <c r="Q62" s="31">
        <f t="shared" si="3"/>
        <v>1</v>
      </c>
      <c r="R62" s="28">
        <v>0</v>
      </c>
      <c r="S62" s="28">
        <v>0</v>
      </c>
      <c r="T62" s="32">
        <f t="shared" si="5"/>
        <v>4400000</v>
      </c>
      <c r="U62" s="32">
        <f t="shared" si="6"/>
        <v>4400000</v>
      </c>
    </row>
    <row r="63" spans="1:21" ht="20.149999999999999" customHeight="1">
      <c r="A63" s="280">
        <v>55</v>
      </c>
      <c r="B63" s="38" t="s">
        <v>129</v>
      </c>
      <c r="C63" s="33">
        <v>5000000</v>
      </c>
      <c r="D63" s="27">
        <v>0</v>
      </c>
      <c r="E63" s="33">
        <v>160000000</v>
      </c>
      <c r="F63" s="33"/>
      <c r="G63" s="33">
        <v>740000000</v>
      </c>
      <c r="H63" s="29">
        <f t="shared" si="12"/>
        <v>905000000</v>
      </c>
      <c r="I63" s="33">
        <v>4850000</v>
      </c>
      <c r="J63" s="33">
        <v>0</v>
      </c>
      <c r="K63" s="33">
        <v>159350000</v>
      </c>
      <c r="L63" s="33">
        <v>0</v>
      </c>
      <c r="M63" s="33">
        <v>696505100</v>
      </c>
      <c r="N63" s="28">
        <f t="shared" si="13"/>
        <v>860705100</v>
      </c>
      <c r="O63" s="31">
        <f t="shared" si="7"/>
        <v>0.97</v>
      </c>
      <c r="P63" s="28">
        <v>0</v>
      </c>
      <c r="Q63" s="31">
        <f t="shared" si="3"/>
        <v>0.99593750000000003</v>
      </c>
      <c r="R63" s="28">
        <v>0</v>
      </c>
      <c r="S63" s="31">
        <f t="shared" si="9"/>
        <v>0.94122310810810805</v>
      </c>
      <c r="T63" s="32">
        <f t="shared" si="5"/>
        <v>226250000</v>
      </c>
      <c r="U63" s="32">
        <f t="shared" si="6"/>
        <v>172141020</v>
      </c>
    </row>
    <row r="64" spans="1:21" ht="20.149999999999999" customHeight="1">
      <c r="A64" s="280">
        <v>56</v>
      </c>
      <c r="B64" s="38" t="s">
        <v>130</v>
      </c>
      <c r="C64" s="33">
        <v>0</v>
      </c>
      <c r="D64" s="27">
        <v>0</v>
      </c>
      <c r="E64" s="33">
        <v>90000000</v>
      </c>
      <c r="F64" s="27">
        <v>0</v>
      </c>
      <c r="G64" s="33">
        <v>0</v>
      </c>
      <c r="H64" s="29">
        <f t="shared" si="12"/>
        <v>90000000</v>
      </c>
      <c r="I64" s="33">
        <v>0</v>
      </c>
      <c r="J64" s="33">
        <v>0</v>
      </c>
      <c r="K64" s="33">
        <v>90000000</v>
      </c>
      <c r="L64" s="33">
        <v>0</v>
      </c>
      <c r="M64" s="33">
        <v>0</v>
      </c>
      <c r="N64" s="28">
        <f t="shared" si="13"/>
        <v>90000000</v>
      </c>
      <c r="O64" s="28">
        <v>0</v>
      </c>
      <c r="P64" s="28">
        <v>0</v>
      </c>
      <c r="Q64" s="31">
        <f t="shared" si="3"/>
        <v>1</v>
      </c>
      <c r="R64" s="28">
        <v>0</v>
      </c>
      <c r="S64" s="28">
        <v>0</v>
      </c>
      <c r="T64" s="32">
        <f t="shared" si="5"/>
        <v>18000000</v>
      </c>
      <c r="U64" s="32">
        <f t="shared" si="6"/>
        <v>18000000</v>
      </c>
    </row>
    <row r="65" spans="1:21" ht="20.149999999999999" customHeight="1">
      <c r="A65" s="281" t="s">
        <v>258</v>
      </c>
      <c r="B65" s="42" t="s">
        <v>177</v>
      </c>
      <c r="C65" s="33"/>
      <c r="D65" s="27"/>
      <c r="E65" s="33"/>
      <c r="F65" s="27"/>
      <c r="G65" s="33"/>
      <c r="H65" s="33"/>
      <c r="I65" s="33"/>
      <c r="J65" s="33"/>
      <c r="K65" s="33"/>
      <c r="L65" s="33"/>
      <c r="M65" s="33"/>
      <c r="N65" s="28">
        <f t="shared" si="13"/>
        <v>0</v>
      </c>
      <c r="O65" s="28"/>
      <c r="P65" s="28"/>
      <c r="Q65" s="31"/>
      <c r="R65" s="28"/>
      <c r="S65" s="28"/>
      <c r="T65" s="32"/>
      <c r="U65" s="32"/>
    </row>
    <row r="66" spans="1:21" ht="20.149999999999999" customHeight="1">
      <c r="A66" s="280">
        <v>57</v>
      </c>
      <c r="B66" s="38" t="s">
        <v>74</v>
      </c>
      <c r="C66" s="33">
        <v>0</v>
      </c>
      <c r="D66" s="27">
        <v>0</v>
      </c>
      <c r="E66" s="33">
        <v>60000000</v>
      </c>
      <c r="F66" s="33">
        <v>75000000</v>
      </c>
      <c r="G66" s="33">
        <v>396416400</v>
      </c>
      <c r="H66" s="29">
        <f t="shared" ref="H66:H85" si="14">SUM(C66:G66)</f>
        <v>531416400</v>
      </c>
      <c r="I66" s="33">
        <v>0</v>
      </c>
      <c r="J66" s="33">
        <v>0</v>
      </c>
      <c r="K66" s="33">
        <v>60000000</v>
      </c>
      <c r="L66" s="33">
        <v>74765000</v>
      </c>
      <c r="M66" s="33">
        <v>294108150</v>
      </c>
      <c r="N66" s="28">
        <f t="shared" si="13"/>
        <v>428873150</v>
      </c>
      <c r="O66" s="28">
        <v>0</v>
      </c>
      <c r="P66" s="28">
        <v>0</v>
      </c>
      <c r="Q66" s="31">
        <f t="shared" si="3"/>
        <v>1</v>
      </c>
      <c r="R66" s="31">
        <f t="shared" si="4"/>
        <v>0.99686666666666668</v>
      </c>
      <c r="S66" s="31">
        <f t="shared" si="9"/>
        <v>0.74191721129600086</v>
      </c>
      <c r="T66" s="32">
        <f t="shared" si="5"/>
        <v>106283280</v>
      </c>
      <c r="U66" s="32">
        <f t="shared" si="6"/>
        <v>85774630</v>
      </c>
    </row>
    <row r="67" spans="1:21" ht="20.149999999999999" customHeight="1">
      <c r="A67" s="280">
        <v>58</v>
      </c>
      <c r="B67" s="38" t="s">
        <v>91</v>
      </c>
      <c r="C67" s="33">
        <v>118400000</v>
      </c>
      <c r="D67" s="27">
        <v>0</v>
      </c>
      <c r="E67" s="27">
        <v>0</v>
      </c>
      <c r="F67" s="33">
        <v>200000000</v>
      </c>
      <c r="G67" s="33">
        <v>0</v>
      </c>
      <c r="H67" s="29">
        <f t="shared" si="14"/>
        <v>318400000</v>
      </c>
      <c r="I67" s="33">
        <v>118334000</v>
      </c>
      <c r="J67" s="33">
        <v>0</v>
      </c>
      <c r="K67" s="33">
        <v>0</v>
      </c>
      <c r="L67" s="33">
        <v>200000000</v>
      </c>
      <c r="M67" s="33">
        <v>0</v>
      </c>
      <c r="N67" s="28">
        <f t="shared" si="13"/>
        <v>318334000</v>
      </c>
      <c r="O67" s="31">
        <f t="shared" si="7"/>
        <v>0.99944256756756755</v>
      </c>
      <c r="P67" s="28">
        <v>0</v>
      </c>
      <c r="Q67" s="28">
        <v>0</v>
      </c>
      <c r="R67" s="31">
        <f t="shared" si="4"/>
        <v>1</v>
      </c>
      <c r="S67" s="28">
        <v>0</v>
      </c>
      <c r="T67" s="32">
        <f t="shared" si="5"/>
        <v>63680000</v>
      </c>
      <c r="U67" s="32">
        <f t="shared" si="6"/>
        <v>63666800</v>
      </c>
    </row>
    <row r="68" spans="1:21" ht="20.149999999999999" customHeight="1">
      <c r="A68" s="280">
        <v>59</v>
      </c>
      <c r="B68" s="38" t="s">
        <v>92</v>
      </c>
      <c r="C68" s="33">
        <v>0</v>
      </c>
      <c r="D68" s="27">
        <v>0</v>
      </c>
      <c r="E68" s="27">
        <v>0</v>
      </c>
      <c r="F68" s="33">
        <v>30000000</v>
      </c>
      <c r="G68" s="27">
        <v>0</v>
      </c>
      <c r="H68" s="29">
        <f t="shared" si="14"/>
        <v>30000000</v>
      </c>
      <c r="I68" s="33">
        <v>0</v>
      </c>
      <c r="J68" s="33">
        <v>0</v>
      </c>
      <c r="K68" s="33">
        <v>0</v>
      </c>
      <c r="L68" s="33">
        <v>30000000</v>
      </c>
      <c r="M68" s="33">
        <v>0</v>
      </c>
      <c r="N68" s="28">
        <f t="shared" si="13"/>
        <v>30000000</v>
      </c>
      <c r="O68" s="28">
        <v>0</v>
      </c>
      <c r="P68" s="28">
        <v>0</v>
      </c>
      <c r="Q68" s="28">
        <v>0</v>
      </c>
      <c r="R68" s="31">
        <f t="shared" si="4"/>
        <v>1</v>
      </c>
      <c r="S68" s="28">
        <v>0</v>
      </c>
      <c r="T68" s="32">
        <f t="shared" si="5"/>
        <v>6000000</v>
      </c>
      <c r="U68" s="32">
        <f t="shared" si="6"/>
        <v>6000000</v>
      </c>
    </row>
    <row r="69" spans="1:21" ht="20.149999999999999" customHeight="1">
      <c r="A69" s="280">
        <v>60</v>
      </c>
      <c r="B69" s="38" t="s">
        <v>93</v>
      </c>
      <c r="C69" s="33">
        <v>50000000</v>
      </c>
      <c r="D69" s="33">
        <v>75000000</v>
      </c>
      <c r="E69" s="27">
        <v>0</v>
      </c>
      <c r="F69" s="33">
        <v>125000000</v>
      </c>
      <c r="G69" s="33">
        <v>123673000</v>
      </c>
      <c r="H69" s="29">
        <f t="shared" si="14"/>
        <v>373673000</v>
      </c>
      <c r="I69" s="33">
        <v>49385000</v>
      </c>
      <c r="J69" s="33">
        <v>74539000</v>
      </c>
      <c r="K69" s="33"/>
      <c r="L69" s="33">
        <v>105000000</v>
      </c>
      <c r="M69" s="33">
        <v>118806250</v>
      </c>
      <c r="N69" s="28">
        <f t="shared" si="13"/>
        <v>347730250</v>
      </c>
      <c r="O69" s="31">
        <f t="shared" si="7"/>
        <v>0.98770000000000002</v>
      </c>
      <c r="P69" s="31">
        <f t="shared" si="8"/>
        <v>0.99385333333333337</v>
      </c>
      <c r="Q69" s="28">
        <v>0</v>
      </c>
      <c r="R69" s="31">
        <f t="shared" si="4"/>
        <v>0.84</v>
      </c>
      <c r="S69" s="31">
        <f t="shared" si="9"/>
        <v>0.96064824173425079</v>
      </c>
      <c r="T69" s="32">
        <f t="shared" si="5"/>
        <v>74734600</v>
      </c>
      <c r="U69" s="32">
        <f t="shared" si="6"/>
        <v>86932562.5</v>
      </c>
    </row>
    <row r="70" spans="1:21" ht="31.5" customHeight="1">
      <c r="A70" s="280">
        <v>61</v>
      </c>
      <c r="B70" s="38" t="s">
        <v>75</v>
      </c>
      <c r="C70" s="33">
        <v>0</v>
      </c>
      <c r="D70" s="27">
        <v>0</v>
      </c>
      <c r="E70" s="33">
        <v>60000000</v>
      </c>
      <c r="F70" s="27">
        <v>0</v>
      </c>
      <c r="G70" s="27">
        <v>0</v>
      </c>
      <c r="H70" s="29">
        <f t="shared" si="14"/>
        <v>60000000</v>
      </c>
      <c r="I70" s="33">
        <v>0</v>
      </c>
      <c r="J70" s="33">
        <v>0</v>
      </c>
      <c r="K70" s="33">
        <v>51600000</v>
      </c>
      <c r="L70" s="33">
        <v>0</v>
      </c>
      <c r="M70" s="33">
        <v>0</v>
      </c>
      <c r="N70" s="28">
        <f t="shared" si="13"/>
        <v>51600000</v>
      </c>
      <c r="O70" s="28">
        <v>0</v>
      </c>
      <c r="P70" s="28">
        <v>0</v>
      </c>
      <c r="Q70" s="31">
        <f t="shared" si="3"/>
        <v>0.86</v>
      </c>
      <c r="R70" s="28">
        <v>0</v>
      </c>
      <c r="S70" s="28">
        <v>0</v>
      </c>
      <c r="T70" s="32">
        <f t="shared" si="5"/>
        <v>12000000</v>
      </c>
      <c r="U70" s="32">
        <f t="shared" si="6"/>
        <v>10320000</v>
      </c>
    </row>
    <row r="71" spans="1:21" ht="30.75" customHeight="1">
      <c r="A71" s="280">
        <v>62</v>
      </c>
      <c r="B71" s="38" t="s">
        <v>76</v>
      </c>
      <c r="C71" s="33">
        <v>0</v>
      </c>
      <c r="D71" s="27">
        <v>0</v>
      </c>
      <c r="E71" s="33">
        <v>93160000</v>
      </c>
      <c r="F71" s="27">
        <v>0</v>
      </c>
      <c r="G71" s="27">
        <v>0</v>
      </c>
      <c r="H71" s="29">
        <f t="shared" si="14"/>
        <v>93160000</v>
      </c>
      <c r="I71" s="33">
        <v>0</v>
      </c>
      <c r="J71" s="33">
        <v>0</v>
      </c>
      <c r="K71" s="33">
        <v>93160000</v>
      </c>
      <c r="L71" s="33">
        <v>0</v>
      </c>
      <c r="M71" s="33">
        <v>0</v>
      </c>
      <c r="N71" s="28">
        <f t="shared" si="13"/>
        <v>93160000</v>
      </c>
      <c r="O71" s="28">
        <v>0</v>
      </c>
      <c r="P71" s="28">
        <v>0</v>
      </c>
      <c r="Q71" s="31">
        <f t="shared" si="3"/>
        <v>1</v>
      </c>
      <c r="R71" s="28">
        <v>0</v>
      </c>
      <c r="S71" s="28">
        <v>0</v>
      </c>
      <c r="T71" s="32">
        <f t="shared" si="5"/>
        <v>18632000</v>
      </c>
      <c r="U71" s="32">
        <f t="shared" si="6"/>
        <v>18632000</v>
      </c>
    </row>
    <row r="72" spans="1:21" ht="33" customHeight="1">
      <c r="A72" s="280">
        <v>63</v>
      </c>
      <c r="B72" s="38" t="s">
        <v>108</v>
      </c>
      <c r="C72" s="33">
        <v>0</v>
      </c>
      <c r="D72" s="27">
        <v>0</v>
      </c>
      <c r="E72" s="27">
        <v>0</v>
      </c>
      <c r="F72" s="27">
        <v>0</v>
      </c>
      <c r="G72" s="33">
        <v>313598600</v>
      </c>
      <c r="H72" s="29">
        <f t="shared" si="14"/>
        <v>313598600</v>
      </c>
      <c r="I72" s="33">
        <v>0</v>
      </c>
      <c r="J72" s="33">
        <v>0</v>
      </c>
      <c r="K72" s="33">
        <v>0</v>
      </c>
      <c r="L72" s="33">
        <v>0</v>
      </c>
      <c r="M72" s="33">
        <v>287916600</v>
      </c>
      <c r="N72" s="28">
        <f t="shared" si="13"/>
        <v>287916600</v>
      </c>
      <c r="O72" s="28">
        <v>0</v>
      </c>
      <c r="P72" s="28">
        <v>0</v>
      </c>
      <c r="Q72" s="28">
        <v>0</v>
      </c>
      <c r="R72" s="28">
        <v>0</v>
      </c>
      <c r="S72" s="31">
        <f t="shared" si="9"/>
        <v>0.91810550174650019</v>
      </c>
      <c r="T72" s="32">
        <f t="shared" si="5"/>
        <v>62719720</v>
      </c>
      <c r="U72" s="32">
        <f t="shared" si="6"/>
        <v>57583320</v>
      </c>
    </row>
    <row r="73" spans="1:21" ht="36.75" customHeight="1">
      <c r="A73" s="280">
        <v>64</v>
      </c>
      <c r="B73" s="38" t="s">
        <v>77</v>
      </c>
      <c r="C73" s="33">
        <v>0</v>
      </c>
      <c r="D73" s="27">
        <v>0</v>
      </c>
      <c r="E73" s="33">
        <v>150000000</v>
      </c>
      <c r="F73" s="27">
        <v>0</v>
      </c>
      <c r="G73" s="27">
        <v>0</v>
      </c>
      <c r="H73" s="29">
        <f t="shared" si="14"/>
        <v>150000000</v>
      </c>
      <c r="I73" s="33">
        <v>0</v>
      </c>
      <c r="J73" s="33">
        <v>0</v>
      </c>
      <c r="K73" s="33">
        <v>150000000</v>
      </c>
      <c r="L73" s="33">
        <v>0</v>
      </c>
      <c r="M73" s="33">
        <v>0</v>
      </c>
      <c r="N73" s="28">
        <f t="shared" si="13"/>
        <v>150000000</v>
      </c>
      <c r="O73" s="28">
        <v>0</v>
      </c>
      <c r="P73" s="28">
        <v>0</v>
      </c>
      <c r="Q73" s="31">
        <f t="shared" si="3"/>
        <v>1</v>
      </c>
      <c r="R73" s="28">
        <v>0</v>
      </c>
      <c r="S73" s="28">
        <v>0</v>
      </c>
      <c r="T73" s="32">
        <f t="shared" si="5"/>
        <v>30000000</v>
      </c>
      <c r="U73" s="32">
        <f t="shared" si="6"/>
        <v>30000000</v>
      </c>
    </row>
    <row r="74" spans="1:21" ht="20.149999999999999" customHeight="1">
      <c r="A74" s="280">
        <v>65</v>
      </c>
      <c r="B74" s="38" t="s">
        <v>78</v>
      </c>
      <c r="C74" s="33">
        <v>100000000</v>
      </c>
      <c r="D74" s="33">
        <v>205000000</v>
      </c>
      <c r="E74" s="33">
        <v>120000000</v>
      </c>
      <c r="F74" s="33">
        <v>243640500</v>
      </c>
      <c r="G74" s="33">
        <v>279580950</v>
      </c>
      <c r="H74" s="29">
        <f t="shared" si="14"/>
        <v>948221450</v>
      </c>
      <c r="I74" s="33">
        <v>99537000</v>
      </c>
      <c r="J74" s="33">
        <v>202425000</v>
      </c>
      <c r="K74" s="33">
        <v>117180000</v>
      </c>
      <c r="L74" s="33">
        <v>243290500</v>
      </c>
      <c r="M74" s="33">
        <v>266314500</v>
      </c>
      <c r="N74" s="28">
        <f t="shared" si="13"/>
        <v>928747000</v>
      </c>
      <c r="O74" s="31">
        <f t="shared" si="7"/>
        <v>0.99536999999999998</v>
      </c>
      <c r="P74" s="31">
        <f t="shared" si="8"/>
        <v>0.98743902439024389</v>
      </c>
      <c r="Q74" s="31">
        <f t="shared" si="3"/>
        <v>0.97650000000000003</v>
      </c>
      <c r="R74" s="31">
        <f t="shared" si="4"/>
        <v>0.99856345722488671</v>
      </c>
      <c r="S74" s="31">
        <f t="shared" si="9"/>
        <v>0.95254880563214339</v>
      </c>
      <c r="T74" s="32">
        <f t="shared" si="5"/>
        <v>189644290</v>
      </c>
      <c r="U74" s="32">
        <f t="shared" si="6"/>
        <v>185749400</v>
      </c>
    </row>
    <row r="75" spans="1:21" ht="20.149999999999999" customHeight="1">
      <c r="A75" s="280">
        <v>66</v>
      </c>
      <c r="B75" s="38" t="s">
        <v>105</v>
      </c>
      <c r="C75" s="33">
        <v>22000000</v>
      </c>
      <c r="D75" s="33">
        <v>20000000</v>
      </c>
      <c r="E75" s="27">
        <v>0</v>
      </c>
      <c r="F75" s="27">
        <v>0</v>
      </c>
      <c r="G75" s="33">
        <v>0</v>
      </c>
      <c r="H75" s="29">
        <f t="shared" si="14"/>
        <v>42000000</v>
      </c>
      <c r="I75" s="33">
        <v>21500000</v>
      </c>
      <c r="J75" s="33">
        <v>20000000</v>
      </c>
      <c r="K75" s="33">
        <v>0</v>
      </c>
      <c r="L75" s="33">
        <v>0</v>
      </c>
      <c r="M75" s="33">
        <v>0</v>
      </c>
      <c r="N75" s="28">
        <f t="shared" si="13"/>
        <v>41500000</v>
      </c>
      <c r="O75" s="31">
        <f t="shared" ref="O75:O92" si="15">I75/C75*100%</f>
        <v>0.97727272727272729</v>
      </c>
      <c r="P75" s="31">
        <f t="shared" ref="P75:P95" si="16">J75/D75*100%</f>
        <v>1</v>
      </c>
      <c r="Q75" s="28">
        <v>0</v>
      </c>
      <c r="R75" s="28">
        <v>0</v>
      </c>
      <c r="S75" s="28">
        <v>0</v>
      </c>
      <c r="T75" s="32">
        <f t="shared" ref="T75:T97" si="17">AVERAGE(C75:G75)</f>
        <v>8400000</v>
      </c>
      <c r="U75" s="32">
        <f t="shared" ref="U75:U97" si="18">AVERAGE(I75:M75)</f>
        <v>8300000</v>
      </c>
    </row>
    <row r="76" spans="1:21" ht="20.149999999999999" customHeight="1">
      <c r="A76" s="280">
        <v>67</v>
      </c>
      <c r="B76" s="38" t="s">
        <v>109</v>
      </c>
      <c r="C76" s="27">
        <v>0</v>
      </c>
      <c r="D76" s="27">
        <v>0</v>
      </c>
      <c r="E76" s="27">
        <v>0</v>
      </c>
      <c r="F76" s="27">
        <v>0</v>
      </c>
      <c r="G76" s="33">
        <v>66711800</v>
      </c>
      <c r="H76" s="29">
        <f t="shared" si="14"/>
        <v>66711800</v>
      </c>
      <c r="I76" s="33">
        <v>0</v>
      </c>
      <c r="J76" s="33">
        <v>0</v>
      </c>
      <c r="K76" s="33">
        <v>0</v>
      </c>
      <c r="L76" s="33">
        <v>0</v>
      </c>
      <c r="M76" s="33">
        <v>63644800</v>
      </c>
      <c r="N76" s="28">
        <f t="shared" si="13"/>
        <v>63644800</v>
      </c>
      <c r="O76" s="28">
        <v>0</v>
      </c>
      <c r="P76" s="28">
        <v>0</v>
      </c>
      <c r="Q76" s="28">
        <v>0</v>
      </c>
      <c r="R76" s="28">
        <v>0</v>
      </c>
      <c r="S76" s="31">
        <f t="shared" ref="S76:S96" si="19">M76/G76*100%</f>
        <v>0.95402612431383949</v>
      </c>
      <c r="T76" s="32">
        <f t="shared" si="17"/>
        <v>13342360</v>
      </c>
      <c r="U76" s="32">
        <f t="shared" si="18"/>
        <v>12728960</v>
      </c>
    </row>
    <row r="77" spans="1:21" ht="20.149999999999999" customHeight="1">
      <c r="A77" s="280">
        <v>68</v>
      </c>
      <c r="B77" s="38" t="s">
        <v>135</v>
      </c>
      <c r="C77" s="27">
        <v>0</v>
      </c>
      <c r="D77" s="27">
        <v>0</v>
      </c>
      <c r="E77" s="27">
        <v>0</v>
      </c>
      <c r="F77" s="27">
        <v>0</v>
      </c>
      <c r="G77" s="33">
        <v>48773000</v>
      </c>
      <c r="H77" s="29">
        <f t="shared" si="14"/>
        <v>48773000</v>
      </c>
      <c r="I77" s="33">
        <v>0</v>
      </c>
      <c r="J77" s="33">
        <v>0</v>
      </c>
      <c r="K77" s="33">
        <v>0</v>
      </c>
      <c r="L77" s="33">
        <v>0</v>
      </c>
      <c r="M77" s="33">
        <v>34656650</v>
      </c>
      <c r="N77" s="28">
        <f t="shared" si="13"/>
        <v>34656650</v>
      </c>
      <c r="O77" s="28">
        <v>0</v>
      </c>
      <c r="P77" s="28">
        <v>0</v>
      </c>
      <c r="Q77" s="28">
        <v>0</v>
      </c>
      <c r="R77" s="28">
        <v>0</v>
      </c>
      <c r="S77" s="31">
        <f t="shared" si="19"/>
        <v>0.7105703975560248</v>
      </c>
      <c r="T77" s="32">
        <f t="shared" si="17"/>
        <v>9754600</v>
      </c>
      <c r="U77" s="32">
        <f t="shared" si="18"/>
        <v>6931330</v>
      </c>
    </row>
    <row r="78" spans="1:21" ht="20.149999999999999" customHeight="1">
      <c r="A78" s="280">
        <v>69</v>
      </c>
      <c r="B78" s="38" t="s">
        <v>145</v>
      </c>
      <c r="C78" s="27">
        <v>0</v>
      </c>
      <c r="D78" s="27">
        <v>0</v>
      </c>
      <c r="E78" s="27">
        <v>0</v>
      </c>
      <c r="F78" s="27">
        <v>0</v>
      </c>
      <c r="G78" s="33">
        <v>46161500</v>
      </c>
      <c r="H78" s="29">
        <f t="shared" si="14"/>
        <v>46161500</v>
      </c>
      <c r="I78" s="33">
        <v>0</v>
      </c>
      <c r="J78" s="33">
        <v>0</v>
      </c>
      <c r="K78" s="33">
        <v>0</v>
      </c>
      <c r="L78" s="33">
        <v>0</v>
      </c>
      <c r="M78" s="33">
        <v>32365250</v>
      </c>
      <c r="N78" s="28">
        <f t="shared" si="13"/>
        <v>32365250</v>
      </c>
      <c r="O78" s="28">
        <v>0</v>
      </c>
      <c r="P78" s="28">
        <v>0</v>
      </c>
      <c r="Q78" s="28">
        <v>0</v>
      </c>
      <c r="R78" s="28">
        <v>0</v>
      </c>
      <c r="S78" s="31">
        <f t="shared" si="19"/>
        <v>0.7011308124735981</v>
      </c>
      <c r="T78" s="32">
        <f t="shared" si="17"/>
        <v>9232300</v>
      </c>
      <c r="U78" s="32">
        <f t="shared" si="18"/>
        <v>6473050</v>
      </c>
    </row>
    <row r="79" spans="1:21" ht="20.149999999999999" customHeight="1">
      <c r="A79" s="280">
        <v>70</v>
      </c>
      <c r="B79" s="38" t="s">
        <v>131</v>
      </c>
      <c r="C79" s="27">
        <v>0</v>
      </c>
      <c r="D79" s="27">
        <v>0</v>
      </c>
      <c r="E79" s="27">
        <v>0</v>
      </c>
      <c r="F79" s="27">
        <v>0</v>
      </c>
      <c r="G79" s="33">
        <v>279624000</v>
      </c>
      <c r="H79" s="29">
        <f t="shared" si="14"/>
        <v>279624000</v>
      </c>
      <c r="I79" s="33">
        <v>0</v>
      </c>
      <c r="J79" s="33">
        <v>0</v>
      </c>
      <c r="K79" s="33">
        <v>0</v>
      </c>
      <c r="L79" s="33">
        <v>0</v>
      </c>
      <c r="M79" s="33">
        <v>215295750</v>
      </c>
      <c r="N79" s="28">
        <f t="shared" si="13"/>
        <v>215295750</v>
      </c>
      <c r="O79" s="28">
        <v>0</v>
      </c>
      <c r="P79" s="28">
        <v>0</v>
      </c>
      <c r="Q79" s="28">
        <v>0</v>
      </c>
      <c r="R79" s="28">
        <v>0</v>
      </c>
      <c r="S79" s="31">
        <f t="shared" si="19"/>
        <v>0.7699473221182731</v>
      </c>
      <c r="T79" s="32">
        <f t="shared" si="17"/>
        <v>55924800</v>
      </c>
      <c r="U79" s="32">
        <f t="shared" si="18"/>
        <v>43059150</v>
      </c>
    </row>
    <row r="80" spans="1:21" ht="27" customHeight="1">
      <c r="A80" s="280">
        <v>71</v>
      </c>
      <c r="B80" s="38" t="s">
        <v>79</v>
      </c>
      <c r="C80" s="33">
        <v>0</v>
      </c>
      <c r="D80" s="27">
        <v>0</v>
      </c>
      <c r="E80" s="33">
        <v>45000000</v>
      </c>
      <c r="F80" s="27">
        <v>0</v>
      </c>
      <c r="G80" s="27">
        <v>0</v>
      </c>
      <c r="H80" s="29">
        <f t="shared" si="14"/>
        <v>45000000</v>
      </c>
      <c r="I80" s="33">
        <v>0</v>
      </c>
      <c r="J80" s="33">
        <v>0</v>
      </c>
      <c r="K80" s="33">
        <v>45000000</v>
      </c>
      <c r="L80" s="33">
        <v>0</v>
      </c>
      <c r="M80" s="33">
        <v>0</v>
      </c>
      <c r="N80" s="28">
        <f t="shared" si="13"/>
        <v>45000000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32">
        <f t="shared" si="17"/>
        <v>9000000</v>
      </c>
      <c r="U80" s="32">
        <f t="shared" si="18"/>
        <v>9000000</v>
      </c>
    </row>
    <row r="81" spans="1:21" ht="27" customHeight="1">
      <c r="A81" s="280">
        <v>72</v>
      </c>
      <c r="B81" s="38" t="s">
        <v>80</v>
      </c>
      <c r="C81" s="33">
        <v>0</v>
      </c>
      <c r="D81" s="27">
        <v>0</v>
      </c>
      <c r="E81" s="33">
        <v>35000000</v>
      </c>
      <c r="F81" s="27">
        <v>0</v>
      </c>
      <c r="G81" s="27">
        <v>0</v>
      </c>
      <c r="H81" s="29">
        <f t="shared" si="14"/>
        <v>35000000</v>
      </c>
      <c r="I81" s="33">
        <v>0</v>
      </c>
      <c r="J81" s="33">
        <v>0</v>
      </c>
      <c r="K81" s="33">
        <v>35000000</v>
      </c>
      <c r="L81" s="33">
        <v>0</v>
      </c>
      <c r="M81" s="33">
        <v>0</v>
      </c>
      <c r="N81" s="28">
        <f t="shared" si="13"/>
        <v>35000000</v>
      </c>
      <c r="O81" s="28">
        <v>0</v>
      </c>
      <c r="P81" s="28">
        <v>0</v>
      </c>
      <c r="Q81" s="31">
        <f t="shared" ref="Q81:Q97" si="20">K81/E81*100%</f>
        <v>1</v>
      </c>
      <c r="R81" s="28">
        <v>0</v>
      </c>
      <c r="S81" s="28">
        <v>0</v>
      </c>
      <c r="T81" s="32">
        <f t="shared" si="17"/>
        <v>7000000</v>
      </c>
      <c r="U81" s="32">
        <f t="shared" si="18"/>
        <v>7000000</v>
      </c>
    </row>
    <row r="82" spans="1:21" ht="30.75" customHeight="1">
      <c r="A82" s="280">
        <v>73</v>
      </c>
      <c r="B82" s="38" t="s">
        <v>107</v>
      </c>
      <c r="C82" s="33">
        <v>75000000</v>
      </c>
      <c r="D82" s="27">
        <v>0</v>
      </c>
      <c r="E82" s="33">
        <v>150500000</v>
      </c>
      <c r="F82" s="27">
        <v>0</v>
      </c>
      <c r="G82" s="33">
        <v>183912400</v>
      </c>
      <c r="H82" s="29">
        <f t="shared" si="14"/>
        <v>409412400</v>
      </c>
      <c r="I82" s="33">
        <v>74600000</v>
      </c>
      <c r="J82" s="33">
        <v>0</v>
      </c>
      <c r="K82" s="33">
        <v>150500000</v>
      </c>
      <c r="L82" s="33">
        <v>0</v>
      </c>
      <c r="M82" s="33">
        <v>135292600</v>
      </c>
      <c r="N82" s="28">
        <f t="shared" si="13"/>
        <v>360392600</v>
      </c>
      <c r="O82" s="31">
        <f t="shared" si="15"/>
        <v>0.9946666666666667</v>
      </c>
      <c r="P82" s="28">
        <v>0</v>
      </c>
      <c r="Q82" s="31">
        <f t="shared" si="20"/>
        <v>1</v>
      </c>
      <c r="R82" s="28">
        <v>0</v>
      </c>
      <c r="S82" s="31">
        <f t="shared" si="19"/>
        <v>0.73563609631541971</v>
      </c>
      <c r="T82" s="32">
        <f t="shared" si="17"/>
        <v>81882480</v>
      </c>
      <c r="U82" s="32">
        <f t="shared" si="18"/>
        <v>72078520</v>
      </c>
    </row>
    <row r="83" spans="1:21" ht="31.5" customHeight="1">
      <c r="A83" s="280">
        <v>74</v>
      </c>
      <c r="B83" s="38" t="s">
        <v>81</v>
      </c>
      <c r="C83" s="33">
        <v>110000000</v>
      </c>
      <c r="D83" s="33"/>
      <c r="E83" s="33">
        <v>25000000</v>
      </c>
      <c r="F83" s="33">
        <v>0</v>
      </c>
      <c r="G83" s="33">
        <v>0</v>
      </c>
      <c r="H83" s="29">
        <f t="shared" si="14"/>
        <v>135000000</v>
      </c>
      <c r="I83" s="33">
        <v>109095000</v>
      </c>
      <c r="J83" s="33">
        <v>0</v>
      </c>
      <c r="K83" s="33">
        <v>25000000</v>
      </c>
      <c r="L83" s="33">
        <v>0</v>
      </c>
      <c r="M83" s="33">
        <v>0</v>
      </c>
      <c r="N83" s="28">
        <f t="shared" si="13"/>
        <v>134095000</v>
      </c>
      <c r="O83" s="31">
        <f t="shared" si="15"/>
        <v>0.99177272727272725</v>
      </c>
      <c r="P83" s="28">
        <v>0</v>
      </c>
      <c r="Q83" s="31">
        <f t="shared" si="20"/>
        <v>1</v>
      </c>
      <c r="R83" s="28">
        <v>0</v>
      </c>
      <c r="S83" s="28">
        <v>0</v>
      </c>
      <c r="T83" s="32">
        <f t="shared" si="17"/>
        <v>33750000</v>
      </c>
      <c r="U83" s="32">
        <f t="shared" si="18"/>
        <v>26819000</v>
      </c>
    </row>
    <row r="84" spans="1:21" ht="20.149999999999999" customHeight="1">
      <c r="A84" s="280">
        <v>75</v>
      </c>
      <c r="B84" s="38" t="s">
        <v>136</v>
      </c>
      <c r="C84" s="33">
        <v>50000000</v>
      </c>
      <c r="D84" s="27">
        <v>0</v>
      </c>
      <c r="E84" s="27">
        <v>0</v>
      </c>
      <c r="F84" s="27">
        <v>0</v>
      </c>
      <c r="G84" s="27">
        <v>0</v>
      </c>
      <c r="H84" s="29">
        <f t="shared" si="14"/>
        <v>50000000</v>
      </c>
      <c r="I84" s="33">
        <v>50000000</v>
      </c>
      <c r="J84" s="33">
        <v>0</v>
      </c>
      <c r="K84" s="33">
        <v>0</v>
      </c>
      <c r="L84" s="33">
        <v>0</v>
      </c>
      <c r="M84" s="33">
        <v>0</v>
      </c>
      <c r="N84" s="28">
        <f t="shared" si="13"/>
        <v>50000000</v>
      </c>
      <c r="O84" s="31">
        <f t="shared" si="15"/>
        <v>1</v>
      </c>
      <c r="P84" s="28">
        <v>0</v>
      </c>
      <c r="Q84" s="28">
        <v>0</v>
      </c>
      <c r="R84" s="28">
        <v>0</v>
      </c>
      <c r="S84" s="28">
        <v>0</v>
      </c>
      <c r="T84" s="32">
        <f t="shared" si="17"/>
        <v>10000000</v>
      </c>
      <c r="U84" s="32">
        <f t="shared" si="18"/>
        <v>10000000</v>
      </c>
    </row>
    <row r="85" spans="1:21" ht="20.149999999999999" customHeight="1">
      <c r="A85" s="280">
        <v>76</v>
      </c>
      <c r="B85" s="38" t="s">
        <v>137</v>
      </c>
      <c r="C85" s="33">
        <v>25000000</v>
      </c>
      <c r="D85" s="27">
        <v>0</v>
      </c>
      <c r="E85" s="27">
        <v>0</v>
      </c>
      <c r="F85" s="27">
        <v>0</v>
      </c>
      <c r="G85" s="27">
        <v>0</v>
      </c>
      <c r="H85" s="29">
        <f t="shared" si="14"/>
        <v>25000000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28">
        <f t="shared" si="13"/>
        <v>0</v>
      </c>
      <c r="O85" s="31">
        <f t="shared" si="15"/>
        <v>0</v>
      </c>
      <c r="P85" s="28">
        <v>0</v>
      </c>
      <c r="Q85" s="28">
        <v>0</v>
      </c>
      <c r="R85" s="28">
        <v>0</v>
      </c>
      <c r="S85" s="28">
        <v>0</v>
      </c>
      <c r="T85" s="32">
        <f t="shared" si="17"/>
        <v>5000000</v>
      </c>
      <c r="U85" s="32">
        <f t="shared" si="18"/>
        <v>0</v>
      </c>
    </row>
    <row r="86" spans="1:21" ht="20.149999999999999" customHeight="1">
      <c r="A86" s="281" t="s">
        <v>259</v>
      </c>
      <c r="B86" s="42" t="s">
        <v>176</v>
      </c>
      <c r="C86" s="33"/>
      <c r="D86" s="27"/>
      <c r="E86" s="27"/>
      <c r="F86" s="27"/>
      <c r="G86" s="27"/>
      <c r="H86" s="27"/>
      <c r="I86" s="33"/>
      <c r="J86" s="33"/>
      <c r="K86" s="33"/>
      <c r="L86" s="33"/>
      <c r="M86" s="33"/>
      <c r="N86" s="28">
        <f t="shared" si="13"/>
        <v>0</v>
      </c>
      <c r="O86" s="31"/>
      <c r="P86" s="28"/>
      <c r="Q86" s="28"/>
      <c r="R86" s="28"/>
      <c r="S86" s="28"/>
      <c r="T86" s="32"/>
      <c r="U86" s="32"/>
    </row>
    <row r="87" spans="1:21" ht="20.149999999999999" customHeight="1">
      <c r="A87" s="280">
        <v>77</v>
      </c>
      <c r="B87" s="38" t="s">
        <v>82</v>
      </c>
      <c r="C87" s="33">
        <v>0</v>
      </c>
      <c r="D87" s="33">
        <v>0</v>
      </c>
      <c r="E87" s="33">
        <v>15000000</v>
      </c>
      <c r="F87" s="33">
        <v>154500000</v>
      </c>
      <c r="G87" s="33">
        <v>95000000</v>
      </c>
      <c r="H87" s="29">
        <f t="shared" ref="H87:H97" si="21">SUM(C87:G87)</f>
        <v>264500000</v>
      </c>
      <c r="I87" s="33">
        <v>0</v>
      </c>
      <c r="J87" s="33">
        <v>0</v>
      </c>
      <c r="K87" s="33">
        <v>14960000</v>
      </c>
      <c r="L87" s="33">
        <v>83605000</v>
      </c>
      <c r="M87" s="33">
        <v>87170000</v>
      </c>
      <c r="N87" s="28">
        <f t="shared" si="13"/>
        <v>185735000</v>
      </c>
      <c r="O87" s="28">
        <v>0</v>
      </c>
      <c r="P87" s="28">
        <v>0</v>
      </c>
      <c r="Q87" s="31">
        <f t="shared" si="20"/>
        <v>0.99733333333333329</v>
      </c>
      <c r="R87" s="31">
        <f t="shared" ref="R87:R97" si="22">L87/F87*100%</f>
        <v>0.54113268608414244</v>
      </c>
      <c r="S87" s="31">
        <f t="shared" si="19"/>
        <v>0.91757894736842105</v>
      </c>
      <c r="T87" s="32">
        <f t="shared" si="17"/>
        <v>52900000</v>
      </c>
      <c r="U87" s="32">
        <f t="shared" si="18"/>
        <v>37147000</v>
      </c>
    </row>
    <row r="88" spans="1:21" ht="20.149999999999999" customHeight="1">
      <c r="A88" s="280">
        <v>78</v>
      </c>
      <c r="B88" s="38" t="s">
        <v>83</v>
      </c>
      <c r="C88" s="33">
        <v>0</v>
      </c>
      <c r="D88" s="33">
        <v>24000000</v>
      </c>
      <c r="E88" s="33">
        <v>10000000</v>
      </c>
      <c r="F88" s="33">
        <v>34680000</v>
      </c>
      <c r="G88" s="33">
        <v>39120000</v>
      </c>
      <c r="H88" s="29">
        <f t="shared" si="21"/>
        <v>107800000</v>
      </c>
      <c r="I88" s="33">
        <v>0</v>
      </c>
      <c r="J88" s="33">
        <v>23673500</v>
      </c>
      <c r="K88" s="33">
        <v>9300000</v>
      </c>
      <c r="L88" s="33">
        <v>33405000</v>
      </c>
      <c r="M88" s="33">
        <v>37120000</v>
      </c>
      <c r="N88" s="28">
        <f t="shared" si="13"/>
        <v>103498500</v>
      </c>
      <c r="O88" s="28">
        <v>0</v>
      </c>
      <c r="P88" s="31">
        <f t="shared" si="16"/>
        <v>0.98639583333333336</v>
      </c>
      <c r="Q88" s="31">
        <f t="shared" si="20"/>
        <v>0.93</v>
      </c>
      <c r="R88" s="31">
        <f t="shared" si="22"/>
        <v>0.96323529411764708</v>
      </c>
      <c r="S88" s="31">
        <f t="shared" si="19"/>
        <v>0.94887525562372188</v>
      </c>
      <c r="T88" s="32">
        <f t="shared" si="17"/>
        <v>21560000</v>
      </c>
      <c r="U88" s="32">
        <f t="shared" si="18"/>
        <v>20699700</v>
      </c>
    </row>
    <row r="89" spans="1:21" ht="20.149999999999999" customHeight="1">
      <c r="A89" s="280">
        <v>79</v>
      </c>
      <c r="B89" s="38" t="s">
        <v>132</v>
      </c>
      <c r="C89" s="33">
        <v>0</v>
      </c>
      <c r="D89" s="33">
        <v>0</v>
      </c>
      <c r="E89" s="33">
        <v>0</v>
      </c>
      <c r="F89" s="33">
        <v>0</v>
      </c>
      <c r="G89" s="33">
        <v>250000000</v>
      </c>
      <c r="H89" s="29">
        <f t="shared" si="21"/>
        <v>250000000</v>
      </c>
      <c r="I89" s="33">
        <v>0</v>
      </c>
      <c r="J89" s="33">
        <v>0</v>
      </c>
      <c r="K89" s="33">
        <v>0</v>
      </c>
      <c r="L89" s="33">
        <v>0</v>
      </c>
      <c r="M89" s="33">
        <v>240375200</v>
      </c>
      <c r="N89" s="28">
        <f t="shared" si="13"/>
        <v>240375200</v>
      </c>
      <c r="O89" s="28">
        <v>0</v>
      </c>
      <c r="P89" s="28">
        <v>0</v>
      </c>
      <c r="Q89" s="28">
        <v>0</v>
      </c>
      <c r="R89" s="28">
        <v>0</v>
      </c>
      <c r="S89" s="31">
        <f t="shared" si="19"/>
        <v>0.96150080000000004</v>
      </c>
      <c r="T89" s="32">
        <f t="shared" si="17"/>
        <v>50000000</v>
      </c>
      <c r="U89" s="32">
        <f t="shared" si="18"/>
        <v>48075040</v>
      </c>
    </row>
    <row r="90" spans="1:21" ht="20.149999999999999" customHeight="1">
      <c r="A90" s="280">
        <v>80</v>
      </c>
      <c r="B90" s="38" t="s">
        <v>133</v>
      </c>
      <c r="C90" s="33">
        <v>0</v>
      </c>
      <c r="D90" s="33">
        <v>0</v>
      </c>
      <c r="E90" s="33">
        <v>0</v>
      </c>
      <c r="F90" s="33">
        <v>0</v>
      </c>
      <c r="G90" s="33">
        <v>60000000</v>
      </c>
      <c r="H90" s="29">
        <f t="shared" si="21"/>
        <v>60000000</v>
      </c>
      <c r="I90" s="33">
        <v>0</v>
      </c>
      <c r="J90" s="33">
        <v>0</v>
      </c>
      <c r="K90" s="33">
        <v>0</v>
      </c>
      <c r="L90" s="33">
        <v>0</v>
      </c>
      <c r="M90" s="33">
        <v>55869500</v>
      </c>
      <c r="N90" s="28">
        <f t="shared" si="13"/>
        <v>55869500</v>
      </c>
      <c r="O90" s="28">
        <v>0</v>
      </c>
      <c r="P90" s="28">
        <v>0</v>
      </c>
      <c r="Q90" s="28">
        <v>0</v>
      </c>
      <c r="R90" s="28">
        <v>0</v>
      </c>
      <c r="S90" s="31">
        <f t="shared" si="19"/>
        <v>0.93115833333333331</v>
      </c>
      <c r="T90" s="32">
        <f t="shared" si="17"/>
        <v>12000000</v>
      </c>
      <c r="U90" s="32">
        <f t="shared" si="18"/>
        <v>11173900</v>
      </c>
    </row>
    <row r="91" spans="1:21" ht="20.149999999999999" customHeight="1">
      <c r="A91" s="280">
        <v>81</v>
      </c>
      <c r="B91" s="38" t="s">
        <v>94</v>
      </c>
      <c r="C91" s="33">
        <v>0</v>
      </c>
      <c r="D91" s="33">
        <v>0</v>
      </c>
      <c r="E91" s="33">
        <v>0</v>
      </c>
      <c r="F91" s="33">
        <v>25000000</v>
      </c>
      <c r="G91" s="33">
        <v>0</v>
      </c>
      <c r="H91" s="29">
        <f t="shared" si="21"/>
        <v>25000000</v>
      </c>
      <c r="I91" s="33">
        <v>0</v>
      </c>
      <c r="J91" s="33">
        <v>0</v>
      </c>
      <c r="K91" s="33">
        <v>0</v>
      </c>
      <c r="L91" s="33">
        <v>24920000</v>
      </c>
      <c r="M91" s="33">
        <v>0</v>
      </c>
      <c r="N91" s="28">
        <f t="shared" si="13"/>
        <v>24920000</v>
      </c>
      <c r="O91" s="28">
        <v>0</v>
      </c>
      <c r="P91" s="28">
        <v>0</v>
      </c>
      <c r="Q91" s="28">
        <v>0</v>
      </c>
      <c r="R91" s="31">
        <f t="shared" si="22"/>
        <v>0.99680000000000002</v>
      </c>
      <c r="S91" s="28">
        <v>0</v>
      </c>
      <c r="T91" s="32">
        <f t="shared" si="17"/>
        <v>5000000</v>
      </c>
      <c r="U91" s="32">
        <f t="shared" si="18"/>
        <v>4984000</v>
      </c>
    </row>
    <row r="92" spans="1:21" ht="20.149999999999999" customHeight="1">
      <c r="A92" s="280">
        <v>82</v>
      </c>
      <c r="B92" s="38" t="s">
        <v>84</v>
      </c>
      <c r="C92" s="33">
        <v>130000000</v>
      </c>
      <c r="D92" s="33">
        <v>320000000</v>
      </c>
      <c r="E92" s="33">
        <v>170000000</v>
      </c>
      <c r="F92" s="33">
        <v>0</v>
      </c>
      <c r="G92" s="33">
        <v>314000000</v>
      </c>
      <c r="H92" s="29">
        <f t="shared" si="21"/>
        <v>934000000</v>
      </c>
      <c r="I92" s="33">
        <v>129649000</v>
      </c>
      <c r="J92" s="33">
        <v>318918000</v>
      </c>
      <c r="K92" s="33">
        <v>158360000</v>
      </c>
      <c r="L92" s="33">
        <v>0</v>
      </c>
      <c r="M92" s="33">
        <v>308091500</v>
      </c>
      <c r="N92" s="28">
        <f t="shared" si="13"/>
        <v>915018500</v>
      </c>
      <c r="O92" s="31">
        <f t="shared" si="15"/>
        <v>0.99729999999999996</v>
      </c>
      <c r="P92" s="31">
        <f t="shared" si="16"/>
        <v>0.99661875</v>
      </c>
      <c r="Q92" s="31">
        <f t="shared" si="20"/>
        <v>0.93152941176470583</v>
      </c>
      <c r="R92" s="28">
        <v>0</v>
      </c>
      <c r="S92" s="31">
        <f t="shared" si="19"/>
        <v>0.98118312101910832</v>
      </c>
      <c r="T92" s="32">
        <f t="shared" si="17"/>
        <v>186800000</v>
      </c>
      <c r="U92" s="32">
        <f t="shared" si="18"/>
        <v>183003700</v>
      </c>
    </row>
    <row r="93" spans="1:21" ht="20.149999999999999" customHeight="1">
      <c r="A93" s="280">
        <v>83</v>
      </c>
      <c r="B93" s="38" t="s">
        <v>134</v>
      </c>
      <c r="C93" s="33"/>
      <c r="D93" s="33">
        <v>0</v>
      </c>
      <c r="E93" s="33">
        <v>0</v>
      </c>
      <c r="F93" s="33">
        <v>0</v>
      </c>
      <c r="G93" s="33">
        <v>168931000</v>
      </c>
      <c r="H93" s="29">
        <f t="shared" si="21"/>
        <v>168931000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28">
        <f t="shared" si="13"/>
        <v>0</v>
      </c>
      <c r="O93" s="28">
        <v>0</v>
      </c>
      <c r="P93" s="28">
        <v>0</v>
      </c>
      <c r="Q93" s="28">
        <v>0</v>
      </c>
      <c r="R93" s="28">
        <v>0</v>
      </c>
      <c r="S93" s="31">
        <f t="shared" si="19"/>
        <v>0</v>
      </c>
      <c r="T93" s="32">
        <f t="shared" si="17"/>
        <v>42232750</v>
      </c>
      <c r="U93" s="32">
        <f t="shared" si="18"/>
        <v>0</v>
      </c>
    </row>
    <row r="94" spans="1:21" ht="20.149999999999999" customHeight="1">
      <c r="A94" s="280">
        <v>84</v>
      </c>
      <c r="B94" s="38" t="s">
        <v>95</v>
      </c>
      <c r="C94" s="33">
        <v>0</v>
      </c>
      <c r="D94" s="33">
        <v>0</v>
      </c>
      <c r="E94" s="33">
        <v>0</v>
      </c>
      <c r="F94" s="33">
        <v>239000000</v>
      </c>
      <c r="G94" s="33">
        <v>270000000</v>
      </c>
      <c r="H94" s="29">
        <f t="shared" si="21"/>
        <v>509000000</v>
      </c>
      <c r="I94" s="33">
        <v>0</v>
      </c>
      <c r="J94" s="33">
        <v>0</v>
      </c>
      <c r="K94" s="33">
        <v>0</v>
      </c>
      <c r="L94" s="33">
        <v>232325000</v>
      </c>
      <c r="M94" s="33">
        <v>269100000</v>
      </c>
      <c r="N94" s="28">
        <f t="shared" si="13"/>
        <v>501425000</v>
      </c>
      <c r="O94" s="28">
        <v>0</v>
      </c>
      <c r="P94" s="28">
        <v>0</v>
      </c>
      <c r="Q94" s="28">
        <v>0</v>
      </c>
      <c r="R94" s="31">
        <f t="shared" si="22"/>
        <v>0.97207112970711296</v>
      </c>
      <c r="S94" s="31">
        <f t="shared" si="19"/>
        <v>0.9966666666666667</v>
      </c>
      <c r="T94" s="32">
        <f t="shared" si="17"/>
        <v>101800000</v>
      </c>
      <c r="U94" s="32">
        <f t="shared" si="18"/>
        <v>100285000</v>
      </c>
    </row>
    <row r="95" spans="1:21" ht="20.149999999999999" customHeight="1">
      <c r="A95" s="280">
        <v>85</v>
      </c>
      <c r="B95" s="38" t="s">
        <v>106</v>
      </c>
      <c r="C95" s="33">
        <v>0</v>
      </c>
      <c r="D95" s="33">
        <v>60000000</v>
      </c>
      <c r="E95" s="33">
        <v>0</v>
      </c>
      <c r="F95" s="33">
        <v>0</v>
      </c>
      <c r="G95" s="33">
        <v>0</v>
      </c>
      <c r="H95" s="29">
        <f t="shared" si="21"/>
        <v>60000000</v>
      </c>
      <c r="I95" s="33">
        <v>0</v>
      </c>
      <c r="J95" s="33">
        <v>55155000</v>
      </c>
      <c r="K95" s="33">
        <v>0</v>
      </c>
      <c r="L95" s="33">
        <v>0</v>
      </c>
      <c r="M95" s="33">
        <v>0</v>
      </c>
      <c r="N95" s="28">
        <f t="shared" si="13"/>
        <v>55155000</v>
      </c>
      <c r="O95" s="28">
        <v>0</v>
      </c>
      <c r="P95" s="31">
        <f t="shared" si="16"/>
        <v>0.91925000000000001</v>
      </c>
      <c r="Q95" s="28">
        <v>0</v>
      </c>
      <c r="R95" s="28">
        <v>0</v>
      </c>
      <c r="S95" s="28">
        <v>0</v>
      </c>
      <c r="T95" s="32">
        <f t="shared" si="17"/>
        <v>12000000</v>
      </c>
      <c r="U95" s="32">
        <f t="shared" si="18"/>
        <v>11031000</v>
      </c>
    </row>
    <row r="96" spans="1:21" ht="20.149999999999999" customHeight="1">
      <c r="A96" s="280">
        <v>86</v>
      </c>
      <c r="B96" s="38" t="s">
        <v>96</v>
      </c>
      <c r="C96" s="33">
        <v>0</v>
      </c>
      <c r="D96" s="33">
        <v>0</v>
      </c>
      <c r="E96" s="33">
        <v>0</v>
      </c>
      <c r="F96" s="33">
        <v>23000000</v>
      </c>
      <c r="G96" s="33">
        <v>36875000</v>
      </c>
      <c r="H96" s="29">
        <f t="shared" si="21"/>
        <v>59875000</v>
      </c>
      <c r="I96" s="33">
        <v>0</v>
      </c>
      <c r="J96" s="33">
        <v>0</v>
      </c>
      <c r="K96" s="33"/>
      <c r="L96" s="33">
        <v>23000000</v>
      </c>
      <c r="M96" s="33">
        <v>31875000</v>
      </c>
      <c r="N96" s="28">
        <f t="shared" si="13"/>
        <v>54875000</v>
      </c>
      <c r="O96" s="28">
        <v>0</v>
      </c>
      <c r="P96" s="28">
        <v>0</v>
      </c>
      <c r="Q96" s="28">
        <v>0</v>
      </c>
      <c r="R96" s="31">
        <f t="shared" si="22"/>
        <v>1</v>
      </c>
      <c r="S96" s="31">
        <f t="shared" si="19"/>
        <v>0.86440677966101698</v>
      </c>
      <c r="T96" s="32">
        <f t="shared" si="17"/>
        <v>11975000</v>
      </c>
      <c r="U96" s="32">
        <f t="shared" si="18"/>
        <v>13718750</v>
      </c>
    </row>
    <row r="97" spans="1:21" ht="20.149999999999999" customHeight="1">
      <c r="A97" s="280">
        <v>87</v>
      </c>
      <c r="B97" s="94" t="s">
        <v>85</v>
      </c>
      <c r="C97" s="95">
        <v>0</v>
      </c>
      <c r="D97" s="95">
        <v>0</v>
      </c>
      <c r="E97" s="95">
        <v>50000000</v>
      </c>
      <c r="F97" s="95">
        <v>160000000</v>
      </c>
      <c r="G97" s="95">
        <v>0</v>
      </c>
      <c r="H97" s="29">
        <f t="shared" si="21"/>
        <v>210000000</v>
      </c>
      <c r="I97" s="95">
        <v>0</v>
      </c>
      <c r="J97" s="95">
        <v>0</v>
      </c>
      <c r="K97" s="95">
        <v>50000000</v>
      </c>
      <c r="L97" s="95">
        <v>147853000</v>
      </c>
      <c r="M97" s="95">
        <v>0</v>
      </c>
      <c r="N97" s="28">
        <f t="shared" si="13"/>
        <v>197853000</v>
      </c>
      <c r="O97" s="96">
        <v>0</v>
      </c>
      <c r="P97" s="96">
        <v>0</v>
      </c>
      <c r="Q97" s="97">
        <f t="shared" si="20"/>
        <v>1</v>
      </c>
      <c r="R97" s="97">
        <f t="shared" si="22"/>
        <v>0.92408124999999997</v>
      </c>
      <c r="S97" s="96">
        <v>0</v>
      </c>
      <c r="T97" s="98">
        <f t="shared" si="17"/>
        <v>42000000</v>
      </c>
      <c r="U97" s="98">
        <f t="shared" si="18"/>
        <v>39570600</v>
      </c>
    </row>
    <row r="98" spans="1:21" ht="20.149999999999999" customHeight="1">
      <c r="A98" s="282"/>
      <c r="B98" s="38"/>
      <c r="C98" s="33"/>
      <c r="D98" s="33"/>
      <c r="E98" s="33"/>
      <c r="F98" s="33"/>
      <c r="G98" s="33"/>
      <c r="H98" s="29"/>
      <c r="I98" s="33"/>
      <c r="J98" s="33"/>
      <c r="K98" s="33"/>
      <c r="L98" s="33"/>
      <c r="M98" s="33"/>
      <c r="N98" s="33"/>
      <c r="O98" s="28"/>
      <c r="P98" s="28"/>
      <c r="Q98" s="31"/>
      <c r="R98" s="31"/>
      <c r="S98" s="28"/>
      <c r="T98" s="32"/>
      <c r="U98" s="32"/>
    </row>
    <row r="99" spans="1:21" ht="15" thickBot="1">
      <c r="A99" s="403" t="s">
        <v>97</v>
      </c>
      <c r="B99" s="404"/>
      <c r="C99" s="21">
        <f t="shared" ref="C99" si="23">SUM(C7:C97)</f>
        <v>1459711000</v>
      </c>
      <c r="D99" s="20">
        <f t="shared" ref="D99" si="24">SUM(D7:D97)</f>
        <v>3986369000</v>
      </c>
      <c r="E99" s="20">
        <f>SUM(E7:E97)</f>
        <v>2890610000</v>
      </c>
      <c r="F99" s="20">
        <f t="shared" ref="F99:N99" si="25">SUM(F7:F97)</f>
        <v>6109375000</v>
      </c>
      <c r="G99" s="22">
        <f t="shared" si="25"/>
        <v>8719170000</v>
      </c>
      <c r="H99" s="222">
        <f t="shared" si="25"/>
        <v>23165235000</v>
      </c>
      <c r="I99" s="20">
        <f t="shared" si="25"/>
        <v>1250492755</v>
      </c>
      <c r="J99" s="20">
        <f t="shared" si="25"/>
        <v>3799466888</v>
      </c>
      <c r="K99" s="20">
        <f t="shared" si="25"/>
        <v>2693433912</v>
      </c>
      <c r="L99" s="20">
        <f t="shared" si="25"/>
        <v>5592283563</v>
      </c>
      <c r="M99" s="22">
        <f>SUM(M7:M97)</f>
        <v>8018205369</v>
      </c>
      <c r="N99" s="222">
        <f t="shared" si="25"/>
        <v>21353882487</v>
      </c>
      <c r="O99" s="23">
        <f t="shared" ref="O99" si="26">I99/C99*100%</f>
        <v>0.85667146099467639</v>
      </c>
      <c r="P99" s="23">
        <f t="shared" ref="P99" si="27">J99/D99*100%</f>
        <v>0.9531146986142025</v>
      </c>
      <c r="Q99" s="23">
        <f t="shared" ref="Q99" si="28">K99/E99*100%</f>
        <v>0.93178737775071696</v>
      </c>
      <c r="R99" s="23">
        <f t="shared" ref="R99" si="29">L99/F99*100%</f>
        <v>0.91536099240920721</v>
      </c>
      <c r="S99" s="24">
        <f t="shared" ref="S99" si="30">M99/G99*100%</f>
        <v>0.91960649568708952</v>
      </c>
      <c r="T99" s="283">
        <f t="shared" ref="T99" si="31">(G99+F99+E99+D99+C99)/5</f>
        <v>4633047000</v>
      </c>
      <c r="U99" s="17">
        <f t="shared" ref="U99" si="32">(M99+L99+K99+J99+I99)/5</f>
        <v>4270776497.4000001</v>
      </c>
    </row>
    <row r="100" spans="1:21">
      <c r="A100" s="12" t="s">
        <v>18</v>
      </c>
      <c r="B100" s="16" t="s">
        <v>19</v>
      </c>
      <c r="C100" s="16"/>
    </row>
    <row r="101" spans="1:21">
      <c r="A101" s="12" t="s">
        <v>20</v>
      </c>
      <c r="B101" s="16" t="s">
        <v>21</v>
      </c>
      <c r="C101" s="16"/>
    </row>
    <row r="102" spans="1:21">
      <c r="A102" s="12" t="s">
        <v>22</v>
      </c>
      <c r="B102" s="16" t="s">
        <v>23</v>
      </c>
      <c r="C102" s="16"/>
    </row>
    <row r="103" spans="1:21">
      <c r="B103" s="394"/>
    </row>
    <row r="104" spans="1:21">
      <c r="B104" s="394"/>
    </row>
    <row r="105" spans="1:21">
      <c r="B105" s="393" t="s">
        <v>138</v>
      </c>
      <c r="C105" s="393"/>
      <c r="D105" s="393"/>
      <c r="E105" s="393"/>
    </row>
    <row r="106" spans="1:21">
      <c r="B106" s="387" t="s">
        <v>458</v>
      </c>
      <c r="C106" s="387"/>
      <c r="D106" s="387"/>
      <c r="E106" s="387"/>
    </row>
    <row r="107" spans="1:21">
      <c r="B107" s="25"/>
    </row>
    <row r="108" spans="1:21">
      <c r="B108" s="25"/>
    </row>
    <row r="109" spans="1:21">
      <c r="B109" s="25"/>
    </row>
    <row r="110" spans="1:21">
      <c r="B110" s="397" t="s">
        <v>141</v>
      </c>
      <c r="C110" s="397"/>
      <c r="D110" s="397"/>
      <c r="E110" s="397"/>
    </row>
    <row r="111" spans="1:21">
      <c r="B111" s="387" t="s">
        <v>142</v>
      </c>
      <c r="C111" s="387"/>
      <c r="D111" s="387"/>
      <c r="E111" s="387"/>
    </row>
    <row r="112" spans="1:21">
      <c r="B112" s="387" t="s">
        <v>143</v>
      </c>
      <c r="C112" s="387"/>
      <c r="D112" s="387"/>
      <c r="E112" s="387"/>
    </row>
  </sheetData>
  <mergeCells count="16">
    <mergeCell ref="A1:U1"/>
    <mergeCell ref="A2:U2"/>
    <mergeCell ref="A3:U3"/>
    <mergeCell ref="A99:B99"/>
    <mergeCell ref="T4:U4"/>
    <mergeCell ref="B111:E111"/>
    <mergeCell ref="B112:E112"/>
    <mergeCell ref="A4:A5"/>
    <mergeCell ref="O4:S4"/>
    <mergeCell ref="B105:E105"/>
    <mergeCell ref="B106:E106"/>
    <mergeCell ref="B103:B104"/>
    <mergeCell ref="B4:B5"/>
    <mergeCell ref="B110:E110"/>
    <mergeCell ref="C4:H4"/>
    <mergeCell ref="I4:N4"/>
  </mergeCells>
  <pageMargins left="0.39370078740157483" right="0.51181102362204722" top="0.9055118110236221" bottom="0.94488188976377963" header="0.31496062992125984" footer="0.31496062992125984"/>
  <pageSetup paperSize="5" scale="57" orientation="landscape" horizontalDpi="4294967293" verticalDpi="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workbookViewId="0">
      <selection activeCell="A2" sqref="A2:J2"/>
    </sheetView>
  </sheetViews>
  <sheetFormatPr defaultRowHeight="14.5"/>
  <cols>
    <col min="1" max="1" width="5.81640625" customWidth="1"/>
    <col min="2" max="2" width="17.1796875" customWidth="1"/>
    <col min="3" max="3" width="17" customWidth="1"/>
    <col min="4" max="4" width="3.7265625" customWidth="1"/>
    <col min="5" max="5" width="52.36328125" customWidth="1"/>
    <col min="6" max="10" width="10.7265625" customWidth="1"/>
    <col min="11" max="11" width="14.1796875" customWidth="1"/>
  </cols>
  <sheetData>
    <row r="1" spans="1:10" ht="15">
      <c r="A1" s="401" t="s">
        <v>25</v>
      </c>
      <c r="B1" s="401"/>
      <c r="C1" s="401"/>
      <c r="D1" s="401"/>
      <c r="E1" s="401"/>
      <c r="F1" s="401"/>
      <c r="G1" s="401"/>
      <c r="H1" s="401"/>
      <c r="I1" s="401"/>
      <c r="J1" s="401"/>
    </row>
    <row r="2" spans="1:10" ht="15">
      <c r="A2" s="401" t="s">
        <v>503</v>
      </c>
      <c r="B2" s="401"/>
      <c r="C2" s="401"/>
      <c r="D2" s="401"/>
      <c r="E2" s="401"/>
      <c r="F2" s="401"/>
      <c r="G2" s="401"/>
      <c r="H2" s="401"/>
      <c r="I2" s="401"/>
      <c r="J2" s="401"/>
    </row>
    <row r="3" spans="1:10" ht="15" thickBot="1">
      <c r="A3" s="45"/>
      <c r="B3" s="45"/>
      <c r="C3" s="45"/>
      <c r="D3" s="45"/>
      <c r="E3" s="45"/>
      <c r="F3" s="45"/>
      <c r="G3" s="45"/>
      <c r="H3" s="45"/>
      <c r="I3" s="45"/>
      <c r="J3" s="45"/>
    </row>
    <row r="4" spans="1:10">
      <c r="A4" s="415" t="s">
        <v>1</v>
      </c>
      <c r="B4" s="417" t="s">
        <v>26</v>
      </c>
      <c r="C4" s="409" t="s">
        <v>27</v>
      </c>
      <c r="D4" s="411" t="s">
        <v>28</v>
      </c>
      <c r="E4" s="412"/>
      <c r="F4" s="419" t="s">
        <v>273</v>
      </c>
      <c r="G4" s="420"/>
      <c r="H4" s="420"/>
      <c r="I4" s="420"/>
      <c r="J4" s="421"/>
    </row>
    <row r="5" spans="1:10">
      <c r="A5" s="416"/>
      <c r="B5" s="418"/>
      <c r="C5" s="410"/>
      <c r="D5" s="413"/>
      <c r="E5" s="414"/>
      <c r="F5" s="294">
        <v>2014</v>
      </c>
      <c r="G5" s="294">
        <v>2015</v>
      </c>
      <c r="H5" s="295">
        <v>2016</v>
      </c>
      <c r="I5" s="295">
        <v>2017</v>
      </c>
      <c r="J5" s="296">
        <v>2018</v>
      </c>
    </row>
    <row r="6" spans="1:10" ht="15" thickBot="1">
      <c r="A6" s="297">
        <v>1</v>
      </c>
      <c r="B6" s="298">
        <v>2</v>
      </c>
      <c r="C6" s="299">
        <v>3</v>
      </c>
      <c r="D6" s="422">
        <v>4</v>
      </c>
      <c r="E6" s="423"/>
      <c r="F6" s="298">
        <v>5</v>
      </c>
      <c r="G6" s="298">
        <v>6</v>
      </c>
      <c r="H6" s="298">
        <v>7</v>
      </c>
      <c r="I6" s="298">
        <v>8</v>
      </c>
      <c r="J6" s="300">
        <v>9</v>
      </c>
    </row>
    <row r="7" spans="1:10">
      <c r="A7" s="109"/>
      <c r="B7" s="103"/>
      <c r="C7" s="104"/>
      <c r="D7" s="104"/>
      <c r="E7" s="105"/>
      <c r="F7" s="106"/>
      <c r="G7" s="107"/>
      <c r="H7" s="106"/>
      <c r="I7" s="106"/>
      <c r="J7" s="110"/>
    </row>
    <row r="8" spans="1:10" ht="16" customHeight="1">
      <c r="A8" s="279">
        <v>1</v>
      </c>
      <c r="B8" s="68" t="s">
        <v>415</v>
      </c>
      <c r="C8" s="273"/>
      <c r="D8" s="301">
        <v>1</v>
      </c>
      <c r="E8" s="120" t="s">
        <v>179</v>
      </c>
      <c r="F8" s="116">
        <v>1000</v>
      </c>
      <c r="G8" s="114">
        <v>1100</v>
      </c>
      <c r="H8" s="114">
        <v>1100</v>
      </c>
      <c r="I8" s="114">
        <v>1100</v>
      </c>
      <c r="J8" s="115">
        <v>1100</v>
      </c>
    </row>
    <row r="9" spans="1:10" ht="16" customHeight="1">
      <c r="A9" s="279"/>
      <c r="B9" s="407" t="s">
        <v>413</v>
      </c>
      <c r="C9" s="407" t="s">
        <v>426</v>
      </c>
      <c r="D9" s="301">
        <v>2</v>
      </c>
      <c r="E9" s="120" t="s">
        <v>180</v>
      </c>
      <c r="F9" s="117">
        <v>0.65</v>
      </c>
      <c r="G9" s="66">
        <v>0.75</v>
      </c>
      <c r="H9" s="113">
        <v>0.8</v>
      </c>
      <c r="I9" s="113">
        <v>0.9</v>
      </c>
      <c r="J9" s="125">
        <v>1</v>
      </c>
    </row>
    <row r="10" spans="1:10" ht="16" customHeight="1">
      <c r="A10" s="279"/>
      <c r="B10" s="407"/>
      <c r="C10" s="407"/>
      <c r="D10" s="301">
        <v>3</v>
      </c>
      <c r="E10" s="82" t="s">
        <v>456</v>
      </c>
      <c r="F10" s="117">
        <v>0.6</v>
      </c>
      <c r="G10" s="66">
        <v>0.7</v>
      </c>
      <c r="H10" s="113">
        <v>0.8</v>
      </c>
      <c r="I10" s="113">
        <v>0.9</v>
      </c>
      <c r="J10" s="125">
        <v>1</v>
      </c>
    </row>
    <row r="11" spans="1:10" ht="16" customHeight="1">
      <c r="A11" s="279"/>
      <c r="B11" s="407"/>
      <c r="C11" s="407"/>
      <c r="D11" s="301">
        <v>4</v>
      </c>
      <c r="E11" s="82" t="s">
        <v>182</v>
      </c>
      <c r="F11" s="117">
        <v>0.5</v>
      </c>
      <c r="G11" s="66">
        <v>0.6</v>
      </c>
      <c r="H11" s="113">
        <v>0.7</v>
      </c>
      <c r="I11" s="113">
        <v>0.85</v>
      </c>
      <c r="J11" s="125">
        <v>1</v>
      </c>
    </row>
    <row r="12" spans="1:10" ht="33" customHeight="1">
      <c r="A12" s="279"/>
      <c r="B12" s="407"/>
      <c r="C12" s="407"/>
      <c r="D12" s="301">
        <v>5</v>
      </c>
      <c r="E12" s="82" t="s">
        <v>183</v>
      </c>
      <c r="F12" s="117">
        <v>0.5</v>
      </c>
      <c r="G12" s="66">
        <v>0.6</v>
      </c>
      <c r="H12" s="113">
        <v>0.7</v>
      </c>
      <c r="I12" s="113">
        <v>0.85</v>
      </c>
      <c r="J12" s="125">
        <v>1</v>
      </c>
    </row>
    <row r="13" spans="1:10" ht="16" customHeight="1">
      <c r="A13" s="279"/>
      <c r="B13" s="65"/>
      <c r="C13" s="63"/>
      <c r="D13" s="301">
        <v>6</v>
      </c>
      <c r="E13" s="82" t="s">
        <v>171</v>
      </c>
      <c r="F13" s="117">
        <v>0.5</v>
      </c>
      <c r="G13" s="113">
        <v>1</v>
      </c>
      <c r="H13" s="113">
        <v>1</v>
      </c>
      <c r="I13" s="113">
        <v>1</v>
      </c>
      <c r="J13" s="125">
        <v>1</v>
      </c>
    </row>
    <row r="14" spans="1:10" ht="16" customHeight="1">
      <c r="A14" s="279">
        <v>2</v>
      </c>
      <c r="B14" s="68" t="s">
        <v>414</v>
      </c>
      <c r="C14" s="57"/>
      <c r="D14" s="301">
        <v>7</v>
      </c>
      <c r="E14" s="82" t="s">
        <v>184</v>
      </c>
      <c r="F14" s="117">
        <v>0.5</v>
      </c>
      <c r="G14" s="66">
        <v>0.6</v>
      </c>
      <c r="H14" s="113">
        <v>0.7</v>
      </c>
      <c r="I14" s="113">
        <v>0.85</v>
      </c>
      <c r="J14" s="125">
        <v>1</v>
      </c>
    </row>
    <row r="15" spans="1:10" ht="16" customHeight="1">
      <c r="A15" s="279"/>
      <c r="B15" s="407" t="s">
        <v>416</v>
      </c>
      <c r="C15" s="407" t="s">
        <v>424</v>
      </c>
      <c r="D15" s="301">
        <v>8</v>
      </c>
      <c r="E15" s="82" t="s">
        <v>185</v>
      </c>
      <c r="F15" s="117">
        <v>0.6</v>
      </c>
      <c r="G15" s="66">
        <v>0.7</v>
      </c>
      <c r="H15" s="113">
        <v>0.8</v>
      </c>
      <c r="I15" s="113">
        <v>0.9</v>
      </c>
      <c r="J15" s="125">
        <v>1</v>
      </c>
    </row>
    <row r="16" spans="1:10" ht="16" customHeight="1">
      <c r="A16" s="279"/>
      <c r="B16" s="407"/>
      <c r="C16" s="407"/>
      <c r="D16" s="301">
        <v>9</v>
      </c>
      <c r="E16" s="82" t="s">
        <v>186</v>
      </c>
      <c r="F16" s="117">
        <v>0.6</v>
      </c>
      <c r="G16" s="66">
        <v>0.7</v>
      </c>
      <c r="H16" s="113">
        <v>0.8</v>
      </c>
      <c r="I16" s="113">
        <v>0.9</v>
      </c>
      <c r="J16" s="125">
        <v>1</v>
      </c>
    </row>
    <row r="17" spans="1:10" ht="16" customHeight="1">
      <c r="A17" s="279"/>
      <c r="B17" s="407"/>
      <c r="C17" s="407"/>
      <c r="D17" s="301">
        <v>10</v>
      </c>
      <c r="E17" s="82" t="s">
        <v>187</v>
      </c>
      <c r="F17" s="117">
        <v>0.6</v>
      </c>
      <c r="G17" s="66">
        <v>0.7</v>
      </c>
      <c r="H17" s="113">
        <v>0.8</v>
      </c>
      <c r="I17" s="113">
        <v>0.9</v>
      </c>
      <c r="J17" s="125">
        <v>1</v>
      </c>
    </row>
    <row r="18" spans="1:10" ht="16" customHeight="1">
      <c r="A18" s="279"/>
      <c r="B18" s="407"/>
      <c r="C18" s="407"/>
      <c r="D18" s="301">
        <v>11</v>
      </c>
      <c r="E18" s="82" t="s">
        <v>188</v>
      </c>
      <c r="F18" s="117">
        <v>0.6</v>
      </c>
      <c r="G18" s="66">
        <v>0.7</v>
      </c>
      <c r="H18" s="113">
        <v>0.8</v>
      </c>
      <c r="I18" s="113">
        <v>0.9</v>
      </c>
      <c r="J18" s="125">
        <v>1</v>
      </c>
    </row>
    <row r="19" spans="1:10" ht="16" customHeight="1">
      <c r="A19" s="279"/>
      <c r="B19" s="407"/>
      <c r="C19" s="407"/>
      <c r="D19" s="301">
        <v>12</v>
      </c>
      <c r="E19" s="82" t="s">
        <v>457</v>
      </c>
      <c r="F19" s="117">
        <v>0.6</v>
      </c>
      <c r="G19" s="66">
        <v>0.7</v>
      </c>
      <c r="H19" s="113">
        <v>0.8</v>
      </c>
      <c r="I19" s="113">
        <v>0.9</v>
      </c>
      <c r="J19" s="125">
        <v>1</v>
      </c>
    </row>
    <row r="20" spans="1:10" ht="16" customHeight="1">
      <c r="A20" s="279"/>
      <c r="B20" s="68"/>
      <c r="C20" s="274"/>
      <c r="D20" s="301">
        <v>13</v>
      </c>
      <c r="E20" s="82" t="s">
        <v>206</v>
      </c>
      <c r="F20" s="117">
        <v>0.6</v>
      </c>
      <c r="G20" s="66">
        <v>0.7</v>
      </c>
      <c r="H20" s="113">
        <v>0.8</v>
      </c>
      <c r="I20" s="113">
        <v>0.9</v>
      </c>
      <c r="J20" s="125">
        <v>1</v>
      </c>
    </row>
    <row r="21" spans="1:10" ht="16" customHeight="1">
      <c r="A21" s="279">
        <v>3</v>
      </c>
      <c r="B21" s="68" t="s">
        <v>421</v>
      </c>
      <c r="C21" s="274"/>
      <c r="D21" s="301">
        <v>14</v>
      </c>
      <c r="E21" s="120" t="s">
        <v>230</v>
      </c>
      <c r="F21" s="117">
        <v>0</v>
      </c>
      <c r="G21" s="66">
        <v>0.15</v>
      </c>
      <c r="H21" s="113">
        <v>0.5</v>
      </c>
      <c r="I21" s="113">
        <v>0.35</v>
      </c>
      <c r="J21" s="125">
        <v>1</v>
      </c>
    </row>
    <row r="22" spans="1:10" ht="16" customHeight="1">
      <c r="A22" s="279"/>
      <c r="B22" s="407" t="s">
        <v>417</v>
      </c>
      <c r="C22" s="407" t="s">
        <v>425</v>
      </c>
      <c r="D22" s="301">
        <v>15</v>
      </c>
      <c r="E22" s="120" t="s">
        <v>290</v>
      </c>
      <c r="F22" s="117">
        <v>0</v>
      </c>
      <c r="G22" s="67" t="s">
        <v>234</v>
      </c>
      <c r="H22" s="113">
        <v>1</v>
      </c>
      <c r="I22" s="113" t="s">
        <v>234</v>
      </c>
      <c r="J22" s="125" t="s">
        <v>234</v>
      </c>
    </row>
    <row r="23" spans="1:10" ht="16.5" customHeight="1">
      <c r="A23" s="279"/>
      <c r="B23" s="407"/>
      <c r="C23" s="407"/>
      <c r="D23" s="301">
        <v>16</v>
      </c>
      <c r="E23" s="120" t="s">
        <v>291</v>
      </c>
      <c r="F23" s="117">
        <v>0</v>
      </c>
      <c r="G23" s="67" t="s">
        <v>234</v>
      </c>
      <c r="H23" s="113">
        <v>0.5</v>
      </c>
      <c r="I23" s="113">
        <v>0.5</v>
      </c>
      <c r="J23" s="125" t="s">
        <v>234</v>
      </c>
    </row>
    <row r="24" spans="1:10" ht="16" customHeight="1">
      <c r="A24" s="279"/>
      <c r="B24" s="407"/>
      <c r="C24" s="407"/>
      <c r="D24" s="301">
        <v>17</v>
      </c>
      <c r="E24" s="82" t="s">
        <v>190</v>
      </c>
      <c r="F24" s="117" t="s">
        <v>293</v>
      </c>
      <c r="G24" s="67" t="s">
        <v>292</v>
      </c>
      <c r="H24" s="113" t="s">
        <v>292</v>
      </c>
      <c r="I24" s="113" t="s">
        <v>292</v>
      </c>
      <c r="J24" s="125" t="s">
        <v>292</v>
      </c>
    </row>
    <row r="25" spans="1:10" ht="16" customHeight="1">
      <c r="A25" s="279"/>
      <c r="B25" s="407"/>
      <c r="C25" s="407"/>
      <c r="D25" s="301">
        <v>18</v>
      </c>
      <c r="E25" s="82" t="s">
        <v>191</v>
      </c>
      <c r="F25" s="117">
        <v>0.5</v>
      </c>
      <c r="G25" s="66">
        <v>0.6</v>
      </c>
      <c r="H25" s="113">
        <v>0.7</v>
      </c>
      <c r="I25" s="113">
        <v>0.85</v>
      </c>
      <c r="J25" s="125">
        <v>1</v>
      </c>
    </row>
    <row r="26" spans="1:10" ht="16" customHeight="1">
      <c r="A26" s="279"/>
      <c r="B26" s="407"/>
      <c r="C26" s="407"/>
      <c r="D26" s="301">
        <v>19</v>
      </c>
      <c r="E26" s="82" t="s">
        <v>195</v>
      </c>
      <c r="F26" s="117">
        <v>0.5</v>
      </c>
      <c r="G26" s="66">
        <v>0.6</v>
      </c>
      <c r="H26" s="113">
        <v>0.7</v>
      </c>
      <c r="I26" s="113">
        <v>0.85</v>
      </c>
      <c r="J26" s="125">
        <v>1</v>
      </c>
    </row>
    <row r="27" spans="1:10" ht="16" customHeight="1">
      <c r="A27" s="279"/>
      <c r="B27" s="68"/>
      <c r="C27" s="274"/>
      <c r="D27" s="301">
        <v>20</v>
      </c>
      <c r="E27" s="82" t="s">
        <v>196</v>
      </c>
      <c r="F27" s="117">
        <v>0.5</v>
      </c>
      <c r="G27" s="66">
        <v>0.6</v>
      </c>
      <c r="H27" s="113">
        <v>0.7</v>
      </c>
      <c r="I27" s="113">
        <v>0.85</v>
      </c>
      <c r="J27" s="125">
        <v>1</v>
      </c>
    </row>
    <row r="28" spans="1:10" ht="16" customHeight="1">
      <c r="A28" s="279">
        <v>4</v>
      </c>
      <c r="B28" s="68" t="s">
        <v>419</v>
      </c>
      <c r="C28" s="275"/>
      <c r="D28" s="301">
        <v>21</v>
      </c>
      <c r="E28" s="82" t="s">
        <v>192</v>
      </c>
      <c r="F28" s="117">
        <v>0.5</v>
      </c>
      <c r="G28" s="66">
        <v>0.6</v>
      </c>
      <c r="H28" s="113">
        <v>0.7</v>
      </c>
      <c r="I28" s="113">
        <v>0.85</v>
      </c>
      <c r="J28" s="125">
        <v>1</v>
      </c>
    </row>
    <row r="29" spans="1:10" ht="27.75" customHeight="1">
      <c r="A29" s="279"/>
      <c r="B29" s="407" t="s">
        <v>418</v>
      </c>
      <c r="C29" s="407" t="s">
        <v>423</v>
      </c>
      <c r="D29" s="301">
        <v>22</v>
      </c>
      <c r="E29" s="82" t="s">
        <v>193</v>
      </c>
      <c r="F29" s="117">
        <v>0.5</v>
      </c>
      <c r="G29" s="66">
        <v>0.6</v>
      </c>
      <c r="H29" s="113">
        <v>0.7</v>
      </c>
      <c r="I29" s="113">
        <v>0.85</v>
      </c>
      <c r="J29" s="125">
        <v>1</v>
      </c>
    </row>
    <row r="30" spans="1:10" ht="16" customHeight="1">
      <c r="A30" s="279"/>
      <c r="B30" s="407"/>
      <c r="C30" s="407"/>
      <c r="D30" s="301">
        <v>23</v>
      </c>
      <c r="E30" s="82" t="s">
        <v>294</v>
      </c>
      <c r="F30" s="117">
        <v>0.5</v>
      </c>
      <c r="G30" s="66">
        <v>0.6</v>
      </c>
      <c r="H30" s="113">
        <v>0.7</v>
      </c>
      <c r="I30" s="113">
        <v>0.85</v>
      </c>
      <c r="J30" s="125">
        <v>1</v>
      </c>
    </row>
    <row r="31" spans="1:10" ht="16" customHeight="1">
      <c r="A31" s="279"/>
      <c r="B31" s="407"/>
      <c r="C31" s="407"/>
      <c r="D31" s="301">
        <v>24</v>
      </c>
      <c r="E31" s="82" t="s">
        <v>197</v>
      </c>
      <c r="F31" s="117">
        <v>0.6</v>
      </c>
      <c r="G31" s="66">
        <v>0.7</v>
      </c>
      <c r="H31" s="113">
        <v>0.8</v>
      </c>
      <c r="I31" s="113">
        <v>0.9</v>
      </c>
      <c r="J31" s="125">
        <v>1</v>
      </c>
    </row>
    <row r="32" spans="1:10" ht="16" customHeight="1">
      <c r="A32" s="279"/>
      <c r="B32" s="407"/>
      <c r="C32" s="407"/>
      <c r="D32" s="301">
        <v>25</v>
      </c>
      <c r="E32" s="82" t="s">
        <v>198</v>
      </c>
      <c r="F32" s="117">
        <v>0.6</v>
      </c>
      <c r="G32" s="66">
        <v>0.7</v>
      </c>
      <c r="H32" s="113">
        <v>0.8</v>
      </c>
      <c r="I32" s="113">
        <v>0.9</v>
      </c>
      <c r="J32" s="125">
        <v>1</v>
      </c>
    </row>
    <row r="33" spans="1:10" ht="16" customHeight="1">
      <c r="A33" s="279"/>
      <c r="B33" s="407"/>
      <c r="C33" s="407"/>
      <c r="D33" s="301">
        <v>26</v>
      </c>
      <c r="E33" s="82" t="s">
        <v>250</v>
      </c>
      <c r="F33" s="117">
        <v>0.6</v>
      </c>
      <c r="G33" s="66">
        <v>0.7</v>
      </c>
      <c r="H33" s="113">
        <v>0.8</v>
      </c>
      <c r="I33" s="113">
        <v>0.9</v>
      </c>
      <c r="J33" s="125">
        <v>1</v>
      </c>
    </row>
    <row r="34" spans="1:10" ht="16" customHeight="1">
      <c r="A34" s="279"/>
      <c r="B34" s="65"/>
      <c r="C34" s="407"/>
      <c r="D34" s="303">
        <v>27</v>
      </c>
      <c r="E34" s="221" t="s">
        <v>200</v>
      </c>
      <c r="F34" s="86">
        <v>0.6</v>
      </c>
      <c r="G34" s="66">
        <v>0.7</v>
      </c>
      <c r="H34" s="113">
        <v>0.8</v>
      </c>
      <c r="I34" s="113">
        <v>0.9</v>
      </c>
      <c r="J34" s="125">
        <v>1</v>
      </c>
    </row>
    <row r="35" spans="1:10" ht="16" customHeight="1">
      <c r="A35" s="279">
        <v>5</v>
      </c>
      <c r="B35" s="68" t="s">
        <v>420</v>
      </c>
      <c r="C35" s="57"/>
      <c r="D35" s="301">
        <v>28</v>
      </c>
      <c r="E35" s="82" t="s">
        <v>201</v>
      </c>
      <c r="F35" s="117">
        <v>0.6</v>
      </c>
      <c r="G35" s="66">
        <v>0.7</v>
      </c>
      <c r="H35" s="113">
        <v>0.8</v>
      </c>
      <c r="I35" s="113">
        <v>0.9</v>
      </c>
      <c r="J35" s="125">
        <v>1</v>
      </c>
    </row>
    <row r="36" spans="1:10" ht="16" customHeight="1">
      <c r="A36" s="127"/>
      <c r="B36" s="407" t="s">
        <v>412</v>
      </c>
      <c r="C36" s="408" t="s">
        <v>422</v>
      </c>
      <c r="D36" s="302" t="s">
        <v>271</v>
      </c>
      <c r="E36" s="121"/>
      <c r="F36" s="118"/>
      <c r="G36" s="113"/>
      <c r="H36" s="113"/>
      <c r="I36" s="113"/>
      <c r="J36" s="125"/>
    </row>
    <row r="37" spans="1:10" ht="16" customHeight="1">
      <c r="A37" s="127"/>
      <c r="B37" s="407"/>
      <c r="C37" s="408"/>
      <c r="D37" s="301">
        <v>29</v>
      </c>
      <c r="E37" s="122" t="s">
        <v>202</v>
      </c>
      <c r="F37" s="119" t="s">
        <v>234</v>
      </c>
      <c r="G37" s="67" t="s">
        <v>267</v>
      </c>
      <c r="H37" s="67" t="s">
        <v>267</v>
      </c>
      <c r="I37" s="67" t="s">
        <v>267</v>
      </c>
      <c r="J37" s="126" t="s">
        <v>267</v>
      </c>
    </row>
    <row r="38" spans="1:10" ht="16" customHeight="1">
      <c r="A38" s="127"/>
      <c r="B38" s="407"/>
      <c r="C38" s="408"/>
      <c r="D38" s="301">
        <v>30</v>
      </c>
      <c r="E38" s="122" t="s">
        <v>288</v>
      </c>
      <c r="F38" s="119" t="s">
        <v>267</v>
      </c>
      <c r="G38" s="67" t="s">
        <v>267</v>
      </c>
      <c r="H38" s="67" t="s">
        <v>267</v>
      </c>
      <c r="I38" s="67" t="s">
        <v>267</v>
      </c>
      <c r="J38" s="126" t="s">
        <v>267</v>
      </c>
    </row>
    <row r="39" spans="1:10" ht="25.5" customHeight="1">
      <c r="A39" s="127"/>
      <c r="B39" s="407"/>
      <c r="C39" s="408"/>
      <c r="D39" s="301">
        <v>31</v>
      </c>
      <c r="E39" s="122" t="s">
        <v>285</v>
      </c>
      <c r="F39" s="119" t="s">
        <v>286</v>
      </c>
      <c r="G39" s="67" t="s">
        <v>283</v>
      </c>
      <c r="H39" s="67" t="s">
        <v>283</v>
      </c>
      <c r="I39" s="67" t="s">
        <v>283</v>
      </c>
      <c r="J39" s="126" t="s">
        <v>283</v>
      </c>
    </row>
    <row r="40" spans="1:10" ht="27" customHeight="1">
      <c r="A40" s="127"/>
      <c r="B40" s="407"/>
      <c r="C40" s="408"/>
      <c r="D40" s="301">
        <v>32</v>
      </c>
      <c r="E40" s="122" t="s">
        <v>473</v>
      </c>
      <c r="F40" s="119" t="s">
        <v>283</v>
      </c>
      <c r="G40" s="67" t="s">
        <v>283</v>
      </c>
      <c r="H40" s="67" t="s">
        <v>283</v>
      </c>
      <c r="I40" s="67" t="s">
        <v>283</v>
      </c>
      <c r="J40" s="126" t="s">
        <v>283</v>
      </c>
    </row>
    <row r="41" spans="1:10" ht="16" customHeight="1">
      <c r="A41" s="127"/>
      <c r="B41" s="407"/>
      <c r="C41" s="408"/>
      <c r="D41" s="301">
        <v>33</v>
      </c>
      <c r="E41" s="122" t="s">
        <v>212</v>
      </c>
      <c r="F41" s="119" t="s">
        <v>283</v>
      </c>
      <c r="G41" s="67" t="s">
        <v>283</v>
      </c>
      <c r="H41" s="67" t="s">
        <v>283</v>
      </c>
      <c r="I41" s="67" t="s">
        <v>283</v>
      </c>
      <c r="J41" s="126" t="s">
        <v>283</v>
      </c>
    </row>
    <row r="42" spans="1:10" ht="16" customHeight="1">
      <c r="A42" s="127"/>
      <c r="B42" s="57"/>
      <c r="C42" s="408"/>
      <c r="D42" s="301">
        <v>34</v>
      </c>
      <c r="E42" s="122" t="s">
        <v>203</v>
      </c>
      <c r="F42" s="119" t="s">
        <v>267</v>
      </c>
      <c r="G42" s="67" t="s">
        <v>267</v>
      </c>
      <c r="H42" s="67" t="s">
        <v>267</v>
      </c>
      <c r="I42" s="67" t="s">
        <v>267</v>
      </c>
      <c r="J42" s="126" t="s">
        <v>267</v>
      </c>
    </row>
    <row r="43" spans="1:10" ht="42" customHeight="1">
      <c r="A43" s="127"/>
      <c r="B43" s="108"/>
      <c r="C43" s="228"/>
      <c r="D43" s="301">
        <v>35</v>
      </c>
      <c r="E43" s="122" t="s">
        <v>474</v>
      </c>
      <c r="F43" s="119" t="s">
        <v>283</v>
      </c>
      <c r="G43" s="67" t="s">
        <v>272</v>
      </c>
      <c r="H43" s="67" t="s">
        <v>272</v>
      </c>
      <c r="I43" s="67" t="s">
        <v>272</v>
      </c>
      <c r="J43" s="126" t="s">
        <v>272</v>
      </c>
    </row>
    <row r="44" spans="1:10" ht="16" customHeight="1">
      <c r="A44" s="127"/>
      <c r="B44" s="108"/>
      <c r="C44" s="228"/>
      <c r="D44" s="301">
        <v>36</v>
      </c>
      <c r="E44" s="122" t="s">
        <v>204</v>
      </c>
      <c r="F44" s="119" t="s">
        <v>286</v>
      </c>
      <c r="G44" s="67" t="s">
        <v>286</v>
      </c>
      <c r="H44" s="67" t="s">
        <v>286</v>
      </c>
      <c r="I44" s="67" t="s">
        <v>286</v>
      </c>
      <c r="J44" s="126" t="s">
        <v>286</v>
      </c>
    </row>
    <row r="45" spans="1:10" ht="16" customHeight="1">
      <c r="A45" s="127"/>
      <c r="B45" s="108"/>
      <c r="C45" s="228"/>
      <c r="D45" s="302" t="s">
        <v>270</v>
      </c>
      <c r="E45" s="122"/>
      <c r="F45" s="119"/>
      <c r="G45" s="67"/>
      <c r="H45" s="67"/>
      <c r="I45" s="67"/>
      <c r="J45" s="126"/>
    </row>
    <row r="46" spans="1:10" ht="16" customHeight="1">
      <c r="A46" s="127"/>
      <c r="B46" s="405"/>
      <c r="C46" s="406"/>
      <c r="D46" s="301">
        <v>37</v>
      </c>
      <c r="E46" s="123" t="s">
        <v>205</v>
      </c>
      <c r="F46" s="119" t="s">
        <v>232</v>
      </c>
      <c r="G46" s="67" t="s">
        <v>232</v>
      </c>
      <c r="H46" s="67" t="s">
        <v>232</v>
      </c>
      <c r="I46" s="67" t="s">
        <v>232</v>
      </c>
      <c r="J46" s="126" t="s">
        <v>232</v>
      </c>
    </row>
    <row r="47" spans="1:10" ht="16" customHeight="1">
      <c r="A47" s="127"/>
      <c r="B47" s="405"/>
      <c r="C47" s="406"/>
      <c r="D47" s="301">
        <v>38</v>
      </c>
      <c r="E47" s="123" t="s">
        <v>251</v>
      </c>
      <c r="F47" s="119" t="s">
        <v>235</v>
      </c>
      <c r="G47" s="67" t="s">
        <v>236</v>
      </c>
      <c r="H47" s="67" t="s">
        <v>237</v>
      </c>
      <c r="I47" s="67" t="s">
        <v>238</v>
      </c>
      <c r="J47" s="126" t="s">
        <v>239</v>
      </c>
    </row>
    <row r="48" spans="1:10" ht="16" customHeight="1">
      <c r="A48" s="127"/>
      <c r="B48" s="405"/>
      <c r="C48" s="406"/>
      <c r="D48" s="301">
        <v>39</v>
      </c>
      <c r="E48" s="123" t="s">
        <v>220</v>
      </c>
      <c r="F48" s="119" t="s">
        <v>234</v>
      </c>
      <c r="G48" s="67" t="s">
        <v>274</v>
      </c>
      <c r="H48" s="67" t="s">
        <v>274</v>
      </c>
      <c r="I48" s="67" t="s">
        <v>274</v>
      </c>
      <c r="J48" s="126" t="s">
        <v>274</v>
      </c>
    </row>
    <row r="49" spans="1:10" ht="16" customHeight="1">
      <c r="A49" s="127"/>
      <c r="B49" s="405"/>
      <c r="C49" s="406"/>
      <c r="D49" s="301">
        <v>40</v>
      </c>
      <c r="E49" s="124" t="s">
        <v>265</v>
      </c>
      <c r="F49" s="119" t="s">
        <v>241</v>
      </c>
      <c r="G49" s="67" t="s">
        <v>242</v>
      </c>
      <c r="H49" s="67" t="s">
        <v>243</v>
      </c>
      <c r="I49" s="67" t="s">
        <v>244</v>
      </c>
      <c r="J49" s="126" t="s">
        <v>245</v>
      </c>
    </row>
    <row r="50" spans="1:10" ht="16" customHeight="1">
      <c r="A50" s="127"/>
      <c r="B50" s="108"/>
      <c r="C50" s="406"/>
      <c r="D50" s="301">
        <v>41</v>
      </c>
      <c r="E50" s="123" t="s">
        <v>282</v>
      </c>
      <c r="F50" s="119" t="s">
        <v>247</v>
      </c>
      <c r="G50" s="67" t="s">
        <v>248</v>
      </c>
      <c r="H50" s="67" t="s">
        <v>248</v>
      </c>
      <c r="I50" s="67" t="s">
        <v>248</v>
      </c>
      <c r="J50" s="126" t="s">
        <v>248</v>
      </c>
    </row>
    <row r="51" spans="1:10" ht="28.5" customHeight="1">
      <c r="A51" s="127"/>
      <c r="B51" s="108"/>
      <c r="C51" s="406"/>
      <c r="D51" s="301">
        <v>42</v>
      </c>
      <c r="E51" s="124" t="s">
        <v>223</v>
      </c>
      <c r="F51" s="119" t="s">
        <v>234</v>
      </c>
      <c r="G51" s="67" t="s">
        <v>276</v>
      </c>
      <c r="H51" s="67" t="s">
        <v>277</v>
      </c>
      <c r="I51" s="67" t="s">
        <v>278</v>
      </c>
      <c r="J51" s="126" t="s">
        <v>279</v>
      </c>
    </row>
    <row r="52" spans="1:10" ht="16" customHeight="1">
      <c r="A52" s="127"/>
      <c r="B52" s="108"/>
      <c r="C52" s="228"/>
      <c r="D52" s="301">
        <v>43</v>
      </c>
      <c r="E52" s="124" t="s">
        <v>266</v>
      </c>
      <c r="F52" s="119" t="s">
        <v>248</v>
      </c>
      <c r="G52" s="67" t="s">
        <v>248</v>
      </c>
      <c r="H52" s="67" t="s">
        <v>248</v>
      </c>
      <c r="I52" s="67" t="s">
        <v>248</v>
      </c>
      <c r="J52" s="126" t="s">
        <v>248</v>
      </c>
    </row>
    <row r="53" spans="1:10" ht="29.25" customHeight="1">
      <c r="A53" s="127"/>
      <c r="B53" s="108"/>
      <c r="C53" s="228"/>
      <c r="D53" s="301">
        <v>44</v>
      </c>
      <c r="E53" s="124" t="s">
        <v>280</v>
      </c>
      <c r="F53" s="119" t="s">
        <v>234</v>
      </c>
      <c r="G53" s="67" t="s">
        <v>471</v>
      </c>
      <c r="H53" s="67" t="s">
        <v>471</v>
      </c>
      <c r="I53" s="67" t="s">
        <v>471</v>
      </c>
      <c r="J53" s="126" t="s">
        <v>472</v>
      </c>
    </row>
    <row r="54" spans="1:10" ht="30.75" customHeight="1">
      <c r="A54" s="127"/>
      <c r="B54" s="108"/>
      <c r="C54" s="228"/>
      <c r="D54" s="301">
        <v>45</v>
      </c>
      <c r="E54" s="124" t="s">
        <v>281</v>
      </c>
      <c r="F54" s="119" t="s">
        <v>470</v>
      </c>
      <c r="G54" s="67" t="s">
        <v>292</v>
      </c>
      <c r="H54" s="67" t="s">
        <v>292</v>
      </c>
      <c r="I54" s="67" t="s">
        <v>292</v>
      </c>
      <c r="J54" s="126" t="s">
        <v>292</v>
      </c>
    </row>
    <row r="55" spans="1:10" ht="16" customHeight="1">
      <c r="A55" s="311"/>
      <c r="B55" s="312"/>
      <c r="C55" s="313"/>
      <c r="D55" s="314">
        <v>46</v>
      </c>
      <c r="E55" s="315" t="s">
        <v>226</v>
      </c>
      <c r="F55" s="316" t="s">
        <v>248</v>
      </c>
      <c r="G55" s="85" t="s">
        <v>249</v>
      </c>
      <c r="H55" s="85" t="s">
        <v>248</v>
      </c>
      <c r="I55" s="85" t="s">
        <v>248</v>
      </c>
      <c r="J55" s="317" t="s">
        <v>248</v>
      </c>
    </row>
    <row r="58" spans="1:10">
      <c r="F58" s="424"/>
      <c r="G58" s="424"/>
      <c r="H58" s="424"/>
      <c r="I58" s="424"/>
      <c r="J58" s="424"/>
    </row>
    <row r="59" spans="1:10">
      <c r="F59" s="387" t="s">
        <v>504</v>
      </c>
      <c r="G59" s="387"/>
      <c r="H59" s="387"/>
      <c r="I59" s="387"/>
      <c r="J59" s="387"/>
    </row>
    <row r="60" spans="1:10">
      <c r="F60" s="387" t="s">
        <v>140</v>
      </c>
      <c r="G60" s="387"/>
      <c r="H60" s="387"/>
      <c r="I60" s="387"/>
      <c r="J60" s="387"/>
    </row>
    <row r="61" spans="1:10">
      <c r="F61" s="60"/>
    </row>
    <row r="62" spans="1:10">
      <c r="F62" s="60"/>
    </row>
    <row r="63" spans="1:10">
      <c r="F63" s="60"/>
    </row>
    <row r="64" spans="1:10">
      <c r="F64" s="60"/>
    </row>
    <row r="65" spans="6:10">
      <c r="F65" s="397" t="s">
        <v>505</v>
      </c>
      <c r="G65" s="397"/>
      <c r="H65" s="397"/>
      <c r="I65" s="397"/>
      <c r="J65" s="397"/>
    </row>
    <row r="66" spans="6:10">
      <c r="F66" s="387" t="s">
        <v>487</v>
      </c>
      <c r="G66" s="387"/>
      <c r="H66" s="387"/>
      <c r="I66" s="387"/>
      <c r="J66" s="387"/>
    </row>
    <row r="67" spans="6:10">
      <c r="F67" s="387" t="s">
        <v>502</v>
      </c>
      <c r="G67" s="387"/>
      <c r="H67" s="387"/>
      <c r="I67" s="387"/>
      <c r="J67" s="387"/>
    </row>
  </sheetData>
  <mergeCells count="26">
    <mergeCell ref="F67:J67"/>
    <mergeCell ref="D6:E6"/>
    <mergeCell ref="F58:J58"/>
    <mergeCell ref="F59:J59"/>
    <mergeCell ref="F60:J60"/>
    <mergeCell ref="F65:J65"/>
    <mergeCell ref="F66:J66"/>
    <mergeCell ref="A1:J1"/>
    <mergeCell ref="A2:J2"/>
    <mergeCell ref="C4:C5"/>
    <mergeCell ref="D4:E5"/>
    <mergeCell ref="A4:A5"/>
    <mergeCell ref="B4:B5"/>
    <mergeCell ref="F4:J4"/>
    <mergeCell ref="B46:B49"/>
    <mergeCell ref="C46:C51"/>
    <mergeCell ref="B9:B12"/>
    <mergeCell ref="C9:C12"/>
    <mergeCell ref="B15:B19"/>
    <mergeCell ref="C15:C19"/>
    <mergeCell ref="B36:B41"/>
    <mergeCell ref="C36:C42"/>
    <mergeCell ref="B29:B33"/>
    <mergeCell ref="C29:C34"/>
    <mergeCell ref="B22:B26"/>
    <mergeCell ref="C22:C26"/>
  </mergeCells>
  <pageMargins left="0.25" right="0.25" top="0.75" bottom="0.75" header="0.3" footer="0.3"/>
  <pageSetup paperSize="9" scale="90" orientation="landscape" horizontalDpi="4294967294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83"/>
  <sheetViews>
    <sheetView topLeftCell="A58" zoomScale="55" zoomScaleNormal="55" zoomScaleSheetLayoutView="80" workbookViewId="0">
      <selection activeCell="I61" sqref="I61:J61"/>
    </sheetView>
  </sheetViews>
  <sheetFormatPr defaultRowHeight="14.5"/>
  <cols>
    <col min="1" max="1" width="6.453125" customWidth="1"/>
    <col min="2" max="2" width="11.7265625" customWidth="1"/>
    <col min="3" max="3" width="12.54296875" customWidth="1"/>
    <col min="4" max="4" width="15.36328125" customWidth="1"/>
    <col min="5" max="8" width="1.7265625" customWidth="1"/>
    <col min="9" max="9" width="25.08984375" customWidth="1"/>
    <col min="10" max="10" width="18.7265625" customWidth="1"/>
    <col min="11" max="11" width="14.1796875" customWidth="1"/>
    <col min="12" max="12" width="12.7265625" customWidth="1"/>
    <col min="13" max="13" width="14.1796875" customWidth="1"/>
    <col min="14" max="17" width="1.7265625" customWidth="1"/>
    <col min="18" max="18" width="24.6328125" customWidth="1"/>
    <col min="19" max="19" width="22.7265625" customWidth="1"/>
    <col min="20" max="20" width="13.81640625" customWidth="1"/>
    <col min="22" max="22" width="15" customWidth="1"/>
    <col min="23" max="23" width="11.1796875" customWidth="1"/>
  </cols>
  <sheetData>
    <row r="1" spans="2:26" ht="20">
      <c r="B1" s="428" t="s">
        <v>449</v>
      </c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323"/>
      <c r="Z1" s="323"/>
    </row>
    <row r="2" spans="2:26" ht="15" customHeight="1">
      <c r="B2" s="429" t="s">
        <v>360</v>
      </c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29"/>
      <c r="W2" s="429"/>
      <c r="X2" s="429"/>
      <c r="Y2" s="324"/>
      <c r="Z2" s="324"/>
    </row>
    <row r="3" spans="2:26" ht="15" customHeight="1">
      <c r="B3" s="429" t="s">
        <v>499</v>
      </c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  <c r="S3" s="429"/>
      <c r="T3" s="429"/>
      <c r="U3" s="429"/>
      <c r="V3" s="429"/>
      <c r="W3" s="429"/>
      <c r="X3" s="429"/>
      <c r="Y3" s="324"/>
      <c r="Z3" s="324"/>
    </row>
    <row r="4" spans="2:26" ht="15" customHeight="1">
      <c r="B4" s="379"/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79"/>
      <c r="U4" s="379"/>
      <c r="V4" s="379"/>
      <c r="W4" s="379"/>
      <c r="X4" s="379"/>
      <c r="Y4" s="324"/>
      <c r="Z4" s="324"/>
    </row>
    <row r="5" spans="2:26"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  <c r="U5" s="319"/>
      <c r="V5" s="319"/>
      <c r="W5" s="320"/>
      <c r="X5" s="320"/>
      <c r="Y5" s="320"/>
      <c r="Z5" s="320"/>
    </row>
    <row r="6" spans="2:26" ht="27.75" customHeight="1">
      <c r="B6" s="442" t="s">
        <v>29</v>
      </c>
      <c r="C6" s="442" t="s">
        <v>30</v>
      </c>
      <c r="D6" s="442" t="s">
        <v>148</v>
      </c>
      <c r="E6" s="442" t="s">
        <v>31</v>
      </c>
      <c r="F6" s="442"/>
      <c r="G6" s="442"/>
      <c r="H6" s="442"/>
      <c r="I6" s="442" t="s">
        <v>32</v>
      </c>
      <c r="J6" s="442" t="s">
        <v>33</v>
      </c>
      <c r="K6" s="442" t="s">
        <v>34</v>
      </c>
      <c r="L6" s="436" t="s">
        <v>349</v>
      </c>
      <c r="M6" s="437"/>
      <c r="N6" s="442" t="s">
        <v>31</v>
      </c>
      <c r="O6" s="442"/>
      <c r="P6" s="442"/>
      <c r="Q6" s="442"/>
      <c r="R6" s="442" t="s">
        <v>32</v>
      </c>
      <c r="S6" s="442" t="s">
        <v>33</v>
      </c>
      <c r="T6" s="442" t="s">
        <v>34</v>
      </c>
      <c r="U6" s="440" t="s">
        <v>35</v>
      </c>
      <c r="V6" s="441"/>
      <c r="W6" s="442" t="s">
        <v>36</v>
      </c>
      <c r="X6" s="442" t="s">
        <v>37</v>
      </c>
      <c r="Y6" s="449"/>
      <c r="Z6" s="447"/>
    </row>
    <row r="7" spans="2:26" ht="15">
      <c r="B7" s="443"/>
      <c r="C7" s="443"/>
      <c r="D7" s="443"/>
      <c r="E7" s="443"/>
      <c r="F7" s="443"/>
      <c r="G7" s="443"/>
      <c r="H7" s="443"/>
      <c r="I7" s="443"/>
      <c r="J7" s="443"/>
      <c r="K7" s="443"/>
      <c r="L7" s="438"/>
      <c r="M7" s="439"/>
      <c r="N7" s="443"/>
      <c r="O7" s="443"/>
      <c r="P7" s="443"/>
      <c r="Q7" s="443"/>
      <c r="R7" s="443"/>
      <c r="S7" s="443"/>
      <c r="T7" s="443"/>
      <c r="U7" s="448">
        <v>2015</v>
      </c>
      <c r="V7" s="448"/>
      <c r="W7" s="443"/>
      <c r="X7" s="443"/>
      <c r="Y7" s="449"/>
      <c r="Z7" s="447"/>
    </row>
    <row r="8" spans="2:26" ht="48" customHeight="1">
      <c r="B8" s="443"/>
      <c r="C8" s="443"/>
      <c r="D8" s="443"/>
      <c r="E8" s="443"/>
      <c r="F8" s="443"/>
      <c r="G8" s="443"/>
      <c r="H8" s="443"/>
      <c r="I8" s="443"/>
      <c r="J8" s="444"/>
      <c r="K8" s="444"/>
      <c r="L8" s="318" t="s">
        <v>39</v>
      </c>
      <c r="M8" s="318" t="s">
        <v>40</v>
      </c>
      <c r="N8" s="443"/>
      <c r="O8" s="443"/>
      <c r="P8" s="443"/>
      <c r="Q8" s="443"/>
      <c r="R8" s="443"/>
      <c r="S8" s="444"/>
      <c r="T8" s="444"/>
      <c r="U8" s="318" t="s">
        <v>39</v>
      </c>
      <c r="V8" s="318" t="s">
        <v>40</v>
      </c>
      <c r="W8" s="444"/>
      <c r="X8" s="444"/>
      <c r="Y8" s="449"/>
      <c r="Z8" s="447"/>
    </row>
    <row r="9" spans="2:26">
      <c r="B9" s="267">
        <v>1</v>
      </c>
      <c r="C9" s="267">
        <v>2</v>
      </c>
      <c r="D9" s="267">
        <v>3</v>
      </c>
      <c r="E9" s="435">
        <v>4</v>
      </c>
      <c r="F9" s="435"/>
      <c r="G9" s="435"/>
      <c r="H9" s="435"/>
      <c r="I9" s="267">
        <v>5</v>
      </c>
      <c r="J9" s="267">
        <v>6</v>
      </c>
      <c r="K9" s="321">
        <v>7</v>
      </c>
      <c r="L9" s="267">
        <v>8</v>
      </c>
      <c r="M9" s="267">
        <v>9</v>
      </c>
      <c r="N9" s="435">
        <v>10</v>
      </c>
      <c r="O9" s="435"/>
      <c r="P9" s="435"/>
      <c r="Q9" s="435"/>
      <c r="R9" s="267">
        <v>11</v>
      </c>
      <c r="S9" s="267">
        <v>12</v>
      </c>
      <c r="T9" s="321">
        <v>13</v>
      </c>
      <c r="U9" s="267">
        <v>14</v>
      </c>
      <c r="V9" s="267">
        <v>15</v>
      </c>
      <c r="W9" s="51">
        <v>18</v>
      </c>
      <c r="X9" s="51">
        <v>19</v>
      </c>
      <c r="Y9" s="322"/>
      <c r="Z9" s="322"/>
    </row>
    <row r="10" spans="2:26" ht="20.149999999999999" customHeight="1">
      <c r="B10" s="325"/>
      <c r="C10" s="325"/>
      <c r="D10" s="326"/>
      <c r="E10" s="325"/>
      <c r="F10" s="325"/>
      <c r="G10" s="325"/>
      <c r="H10" s="325"/>
      <c r="I10" s="430" t="s">
        <v>149</v>
      </c>
      <c r="J10" s="431"/>
      <c r="K10" s="325"/>
      <c r="L10" s="325"/>
      <c r="M10" s="325"/>
      <c r="N10" s="325"/>
      <c r="O10" s="325"/>
      <c r="P10" s="325"/>
      <c r="Q10" s="325"/>
      <c r="R10" s="430" t="s">
        <v>149</v>
      </c>
      <c r="S10" s="431"/>
      <c r="T10" s="325"/>
      <c r="U10" s="325"/>
      <c r="V10" s="327"/>
      <c r="W10" s="328"/>
      <c r="X10" s="328"/>
      <c r="Y10" s="322"/>
      <c r="Z10" s="322"/>
    </row>
    <row r="11" spans="2:26" ht="47" customHeight="1">
      <c r="B11" s="329" t="s">
        <v>415</v>
      </c>
      <c r="C11" s="330"/>
      <c r="D11" s="331" t="s">
        <v>179</v>
      </c>
      <c r="E11" s="332"/>
      <c r="F11" s="332"/>
      <c r="G11" s="332"/>
      <c r="H11" s="332"/>
      <c r="I11" s="333" t="s">
        <v>52</v>
      </c>
      <c r="J11" s="334" t="s">
        <v>179</v>
      </c>
      <c r="K11" s="335">
        <v>1000</v>
      </c>
      <c r="L11" s="248" t="s">
        <v>233</v>
      </c>
      <c r="M11" s="336">
        <v>5500000</v>
      </c>
      <c r="N11" s="332"/>
      <c r="O11" s="332"/>
      <c r="P11" s="332"/>
      <c r="Q11" s="332"/>
      <c r="R11" s="333" t="s">
        <v>52</v>
      </c>
      <c r="S11" s="334" t="s">
        <v>179</v>
      </c>
      <c r="T11" s="335">
        <v>1000</v>
      </c>
      <c r="U11" s="248" t="s">
        <v>233</v>
      </c>
      <c r="V11" s="337">
        <v>6000000</v>
      </c>
      <c r="W11" s="338" t="s">
        <v>539</v>
      </c>
      <c r="X11" s="332" t="s">
        <v>254</v>
      </c>
      <c r="Y11" s="210"/>
      <c r="Z11" s="210"/>
    </row>
    <row r="12" spans="2:26" ht="65.5" customHeight="1">
      <c r="B12" s="434" t="s">
        <v>413</v>
      </c>
      <c r="C12" s="434" t="s">
        <v>491</v>
      </c>
      <c r="D12" s="331" t="s">
        <v>180</v>
      </c>
      <c r="E12" s="332"/>
      <c r="F12" s="332"/>
      <c r="G12" s="332"/>
      <c r="H12" s="332"/>
      <c r="I12" s="333" t="s">
        <v>150</v>
      </c>
      <c r="J12" s="331" t="s">
        <v>180</v>
      </c>
      <c r="K12" s="339">
        <v>0.65</v>
      </c>
      <c r="L12" s="248" t="s">
        <v>233</v>
      </c>
      <c r="M12" s="336">
        <v>13000000</v>
      </c>
      <c r="N12" s="332"/>
      <c r="O12" s="332"/>
      <c r="P12" s="332"/>
      <c r="Q12" s="332"/>
      <c r="R12" s="333" t="s">
        <v>150</v>
      </c>
      <c r="S12" s="331" t="s">
        <v>180</v>
      </c>
      <c r="T12" s="339">
        <v>0.65</v>
      </c>
      <c r="U12" s="248" t="s">
        <v>233</v>
      </c>
      <c r="V12" s="337">
        <v>13000000</v>
      </c>
      <c r="W12" s="338" t="s">
        <v>539</v>
      </c>
      <c r="X12" s="332" t="s">
        <v>254</v>
      </c>
      <c r="Y12" s="210"/>
      <c r="Z12" s="210"/>
    </row>
    <row r="13" spans="2:26" ht="78" customHeight="1">
      <c r="B13" s="434"/>
      <c r="C13" s="434"/>
      <c r="D13" s="329" t="s">
        <v>389</v>
      </c>
      <c r="E13" s="332"/>
      <c r="F13" s="332"/>
      <c r="G13" s="332"/>
      <c r="H13" s="332"/>
      <c r="I13" s="333" t="s">
        <v>151</v>
      </c>
      <c r="J13" s="329" t="s">
        <v>181</v>
      </c>
      <c r="K13" s="339">
        <v>0.5</v>
      </c>
      <c r="L13" s="248" t="s">
        <v>233</v>
      </c>
      <c r="M13" s="336">
        <v>10000000</v>
      </c>
      <c r="N13" s="332"/>
      <c r="O13" s="332"/>
      <c r="P13" s="332"/>
      <c r="Q13" s="332"/>
      <c r="R13" s="333" t="s">
        <v>151</v>
      </c>
      <c r="S13" s="329" t="s">
        <v>181</v>
      </c>
      <c r="T13" s="339">
        <v>0.5</v>
      </c>
      <c r="U13" s="248" t="s">
        <v>234</v>
      </c>
      <c r="V13" s="337">
        <v>9750000</v>
      </c>
      <c r="W13" s="338" t="s">
        <v>539</v>
      </c>
      <c r="X13" s="332" t="s">
        <v>254</v>
      </c>
      <c r="Y13" s="210"/>
      <c r="Z13" s="210"/>
    </row>
    <row r="14" spans="2:26" ht="102.5" customHeight="1">
      <c r="B14" s="434"/>
      <c r="C14" s="434"/>
      <c r="D14" s="329" t="s">
        <v>390</v>
      </c>
      <c r="E14" s="332"/>
      <c r="F14" s="332"/>
      <c r="G14" s="332"/>
      <c r="H14" s="332"/>
      <c r="I14" s="333" t="s">
        <v>118</v>
      </c>
      <c r="J14" s="329" t="s">
        <v>182</v>
      </c>
      <c r="K14" s="339">
        <v>0.5</v>
      </c>
      <c r="L14" s="248" t="s">
        <v>233</v>
      </c>
      <c r="M14" s="336">
        <v>205000000</v>
      </c>
      <c r="N14" s="332"/>
      <c r="O14" s="332"/>
      <c r="P14" s="332"/>
      <c r="Q14" s="332"/>
      <c r="R14" s="333" t="s">
        <v>118</v>
      </c>
      <c r="S14" s="329" t="s">
        <v>182</v>
      </c>
      <c r="T14" s="339">
        <v>0.5</v>
      </c>
      <c r="U14" s="248" t="s">
        <v>233</v>
      </c>
      <c r="V14" s="337">
        <v>200000000</v>
      </c>
      <c r="W14" s="338" t="s">
        <v>539</v>
      </c>
      <c r="X14" s="332" t="s">
        <v>254</v>
      </c>
      <c r="Y14" s="210"/>
      <c r="Z14" s="210"/>
    </row>
    <row r="15" spans="2:26" ht="72.5" customHeight="1">
      <c r="B15" s="434"/>
      <c r="C15" s="434"/>
      <c r="D15" s="329" t="s">
        <v>391</v>
      </c>
      <c r="E15" s="332"/>
      <c r="F15" s="332"/>
      <c r="G15" s="332"/>
      <c r="H15" s="332"/>
      <c r="I15" s="333" t="s">
        <v>152</v>
      </c>
      <c r="J15" s="329" t="s">
        <v>183</v>
      </c>
      <c r="K15" s="339">
        <v>0.5</v>
      </c>
      <c r="L15" s="248" t="s">
        <v>233</v>
      </c>
      <c r="M15" s="336">
        <v>35000000</v>
      </c>
      <c r="N15" s="332"/>
      <c r="O15" s="332"/>
      <c r="P15" s="332"/>
      <c r="Q15" s="332"/>
      <c r="R15" s="333" t="s">
        <v>152</v>
      </c>
      <c r="S15" s="329" t="s">
        <v>183</v>
      </c>
      <c r="T15" s="339">
        <v>0.5</v>
      </c>
      <c r="U15" s="248" t="s">
        <v>233</v>
      </c>
      <c r="V15" s="337">
        <v>40000000</v>
      </c>
      <c r="W15" s="338" t="s">
        <v>539</v>
      </c>
      <c r="X15" s="332" t="s">
        <v>254</v>
      </c>
      <c r="Y15" s="210"/>
      <c r="Z15" s="210"/>
    </row>
    <row r="16" spans="2:26" ht="54" customHeight="1">
      <c r="B16" s="340"/>
      <c r="C16" s="341"/>
      <c r="D16" s="329" t="s">
        <v>392</v>
      </c>
      <c r="E16" s="332"/>
      <c r="F16" s="332"/>
      <c r="G16" s="332"/>
      <c r="H16" s="332"/>
      <c r="I16" s="333" t="s">
        <v>153</v>
      </c>
      <c r="J16" s="329" t="s">
        <v>171</v>
      </c>
      <c r="K16" s="339">
        <v>0.5</v>
      </c>
      <c r="L16" s="248" t="s">
        <v>233</v>
      </c>
      <c r="M16" s="336">
        <v>65000000</v>
      </c>
      <c r="N16" s="332"/>
      <c r="O16" s="332"/>
      <c r="P16" s="332"/>
      <c r="Q16" s="332"/>
      <c r="R16" s="333" t="s">
        <v>153</v>
      </c>
      <c r="S16" s="329" t="s">
        <v>171</v>
      </c>
      <c r="T16" s="339">
        <v>0.5</v>
      </c>
      <c r="U16" s="248" t="s">
        <v>233</v>
      </c>
      <c r="V16" s="337">
        <v>40000000</v>
      </c>
      <c r="W16" s="338" t="s">
        <v>539</v>
      </c>
      <c r="X16" s="332" t="s">
        <v>254</v>
      </c>
      <c r="Y16" s="210"/>
      <c r="Z16" s="210"/>
    </row>
    <row r="17" spans="2:26" ht="65.5" customHeight="1">
      <c r="B17" s="329" t="s">
        <v>414</v>
      </c>
      <c r="C17" s="340"/>
      <c r="D17" s="329" t="s">
        <v>184</v>
      </c>
      <c r="E17" s="340"/>
      <c r="F17" s="340"/>
      <c r="G17" s="340"/>
      <c r="H17" s="340"/>
      <c r="I17" s="333" t="s">
        <v>154</v>
      </c>
      <c r="J17" s="329" t="s">
        <v>184</v>
      </c>
      <c r="K17" s="339">
        <v>0.5</v>
      </c>
      <c r="L17" s="248" t="s">
        <v>233</v>
      </c>
      <c r="M17" s="342">
        <v>30000000</v>
      </c>
      <c r="N17" s="340"/>
      <c r="O17" s="340"/>
      <c r="P17" s="340"/>
      <c r="Q17" s="340"/>
      <c r="R17" s="333" t="s">
        <v>154</v>
      </c>
      <c r="S17" s="329" t="s">
        <v>184</v>
      </c>
      <c r="T17" s="339">
        <v>0.5</v>
      </c>
      <c r="U17" s="248" t="s">
        <v>233</v>
      </c>
      <c r="V17" s="343">
        <v>20000000</v>
      </c>
      <c r="W17" s="338" t="s">
        <v>539</v>
      </c>
      <c r="X17" s="332" t="s">
        <v>254</v>
      </c>
      <c r="Y17" s="210"/>
      <c r="Z17" s="210"/>
    </row>
    <row r="18" spans="2:26" ht="76.5" customHeight="1">
      <c r="B18" s="434" t="s">
        <v>494</v>
      </c>
      <c r="C18" s="434" t="s">
        <v>492</v>
      </c>
      <c r="D18" s="329" t="s">
        <v>396</v>
      </c>
      <c r="E18" s="340"/>
      <c r="F18" s="340"/>
      <c r="G18" s="340"/>
      <c r="H18" s="340"/>
      <c r="I18" s="333" t="s">
        <v>120</v>
      </c>
      <c r="J18" s="329" t="s">
        <v>185</v>
      </c>
      <c r="K18" s="339">
        <v>0.5</v>
      </c>
      <c r="L18" s="248" t="s">
        <v>233</v>
      </c>
      <c r="M18" s="342">
        <v>60000000</v>
      </c>
      <c r="N18" s="340"/>
      <c r="O18" s="340"/>
      <c r="P18" s="340"/>
      <c r="Q18" s="340"/>
      <c r="R18" s="333" t="s">
        <v>120</v>
      </c>
      <c r="S18" s="329" t="s">
        <v>185</v>
      </c>
      <c r="T18" s="339">
        <v>0.5</v>
      </c>
      <c r="U18" s="248" t="s">
        <v>233</v>
      </c>
      <c r="V18" s="343">
        <v>4000000</v>
      </c>
      <c r="W18" s="338" t="s">
        <v>539</v>
      </c>
      <c r="X18" s="332" t="s">
        <v>254</v>
      </c>
      <c r="Y18" s="210"/>
      <c r="Z18" s="210"/>
    </row>
    <row r="19" spans="2:26" ht="68.5" customHeight="1">
      <c r="B19" s="434"/>
      <c r="C19" s="434"/>
      <c r="D19" s="329" t="s">
        <v>395</v>
      </c>
      <c r="E19" s="340"/>
      <c r="F19" s="340"/>
      <c r="G19" s="340"/>
      <c r="H19" s="340"/>
      <c r="I19" s="333" t="s">
        <v>155</v>
      </c>
      <c r="J19" s="329" t="s">
        <v>186</v>
      </c>
      <c r="K19" s="339">
        <v>0.5</v>
      </c>
      <c r="L19" s="248" t="s">
        <v>233</v>
      </c>
      <c r="M19" s="342">
        <v>7000000</v>
      </c>
      <c r="N19" s="340"/>
      <c r="O19" s="340"/>
      <c r="P19" s="340"/>
      <c r="Q19" s="340"/>
      <c r="R19" s="333" t="s">
        <v>155</v>
      </c>
      <c r="S19" s="329" t="s">
        <v>186</v>
      </c>
      <c r="T19" s="339">
        <v>0.5</v>
      </c>
      <c r="U19" s="248" t="s">
        <v>233</v>
      </c>
      <c r="V19" s="343">
        <v>3000000</v>
      </c>
      <c r="W19" s="338" t="s">
        <v>539</v>
      </c>
      <c r="X19" s="332" t="s">
        <v>254</v>
      </c>
      <c r="Y19" s="210"/>
      <c r="Z19" s="210"/>
    </row>
    <row r="20" spans="2:26" ht="87.5" customHeight="1">
      <c r="B20" s="434"/>
      <c r="C20" s="434"/>
      <c r="D20" s="329" t="s">
        <v>394</v>
      </c>
      <c r="E20" s="340"/>
      <c r="F20" s="340"/>
      <c r="G20" s="340"/>
      <c r="H20" s="340"/>
      <c r="I20" s="333" t="s">
        <v>156</v>
      </c>
      <c r="J20" s="329" t="s">
        <v>187</v>
      </c>
      <c r="K20" s="339">
        <v>0.5</v>
      </c>
      <c r="L20" s="248" t="s">
        <v>233</v>
      </c>
      <c r="M20" s="342">
        <v>10000000</v>
      </c>
      <c r="N20" s="340"/>
      <c r="O20" s="340"/>
      <c r="P20" s="340"/>
      <c r="Q20" s="340"/>
      <c r="R20" s="333" t="s">
        <v>156</v>
      </c>
      <c r="S20" s="329" t="s">
        <v>187</v>
      </c>
      <c r="T20" s="339">
        <v>0.5</v>
      </c>
      <c r="U20" s="248" t="s">
        <v>233</v>
      </c>
      <c r="V20" s="343">
        <v>10000000</v>
      </c>
      <c r="W20" s="338" t="s">
        <v>539</v>
      </c>
      <c r="X20" s="332" t="s">
        <v>254</v>
      </c>
      <c r="Y20" s="210"/>
      <c r="Z20" s="210"/>
    </row>
    <row r="21" spans="2:26" ht="62" customHeight="1">
      <c r="B21" s="340"/>
      <c r="C21" s="344"/>
      <c r="D21" s="329" t="s">
        <v>188</v>
      </c>
      <c r="E21" s="340"/>
      <c r="F21" s="340"/>
      <c r="G21" s="340"/>
      <c r="H21" s="340"/>
      <c r="I21" s="333" t="s">
        <v>157</v>
      </c>
      <c r="J21" s="329" t="s">
        <v>188</v>
      </c>
      <c r="K21" s="339">
        <v>0.5</v>
      </c>
      <c r="L21" s="248" t="s">
        <v>233</v>
      </c>
      <c r="M21" s="342">
        <v>12500000</v>
      </c>
      <c r="N21" s="340"/>
      <c r="O21" s="340"/>
      <c r="P21" s="340"/>
      <c r="Q21" s="340"/>
      <c r="R21" s="333" t="s">
        <v>157</v>
      </c>
      <c r="S21" s="329" t="s">
        <v>188</v>
      </c>
      <c r="T21" s="339">
        <v>0.5</v>
      </c>
      <c r="U21" s="248" t="s">
        <v>233</v>
      </c>
      <c r="V21" s="343">
        <v>12000000</v>
      </c>
      <c r="W21" s="338" t="s">
        <v>539</v>
      </c>
      <c r="X21" s="332" t="s">
        <v>254</v>
      </c>
      <c r="Y21" s="210"/>
      <c r="Z21" s="210"/>
    </row>
    <row r="22" spans="2:26" ht="66.5" customHeight="1">
      <c r="B22" s="329" t="s">
        <v>421</v>
      </c>
      <c r="C22" s="344"/>
      <c r="D22" s="329" t="s">
        <v>206</v>
      </c>
      <c r="E22" s="340"/>
      <c r="F22" s="340"/>
      <c r="G22" s="340"/>
      <c r="H22" s="340"/>
      <c r="I22" s="333" t="s">
        <v>158</v>
      </c>
      <c r="J22" s="329" t="s">
        <v>320</v>
      </c>
      <c r="K22" s="339">
        <v>0.5</v>
      </c>
      <c r="L22" s="248" t="s">
        <v>233</v>
      </c>
      <c r="M22" s="342">
        <v>200000000</v>
      </c>
      <c r="N22" s="340"/>
      <c r="O22" s="340"/>
      <c r="P22" s="340"/>
      <c r="Q22" s="340"/>
      <c r="R22" s="333" t="s">
        <v>451</v>
      </c>
      <c r="S22" s="329" t="s">
        <v>475</v>
      </c>
      <c r="T22" s="339">
        <v>0.5</v>
      </c>
      <c r="U22" s="248" t="s">
        <v>233</v>
      </c>
      <c r="V22" s="343">
        <v>125000000</v>
      </c>
      <c r="W22" s="338" t="s">
        <v>539</v>
      </c>
      <c r="X22" s="332" t="s">
        <v>254</v>
      </c>
      <c r="Y22" s="210"/>
      <c r="Z22" s="210"/>
    </row>
    <row r="23" spans="2:26" ht="68.5" customHeight="1">
      <c r="B23" s="434" t="s">
        <v>495</v>
      </c>
      <c r="C23" s="434" t="s">
        <v>493</v>
      </c>
      <c r="D23" s="329" t="s">
        <v>320</v>
      </c>
      <c r="E23" s="340"/>
      <c r="F23" s="340"/>
      <c r="G23" s="340"/>
      <c r="H23" s="340"/>
      <c r="I23" s="333" t="s">
        <v>158</v>
      </c>
      <c r="J23" s="329" t="s">
        <v>320</v>
      </c>
      <c r="K23" s="339">
        <v>0.5</v>
      </c>
      <c r="L23" s="248" t="s">
        <v>233</v>
      </c>
      <c r="M23" s="342">
        <v>80000000</v>
      </c>
      <c r="N23" s="340"/>
      <c r="O23" s="340"/>
      <c r="P23" s="340"/>
      <c r="Q23" s="340"/>
      <c r="R23" s="333" t="s">
        <v>158</v>
      </c>
      <c r="S23" s="329" t="s">
        <v>320</v>
      </c>
      <c r="T23" s="339">
        <v>0.5</v>
      </c>
      <c r="U23" s="248" t="s">
        <v>233</v>
      </c>
      <c r="V23" s="343">
        <v>76500000</v>
      </c>
      <c r="W23" s="338" t="s">
        <v>539</v>
      </c>
      <c r="X23" s="332" t="s">
        <v>254</v>
      </c>
      <c r="Y23" s="210"/>
      <c r="Z23" s="210"/>
    </row>
    <row r="24" spans="2:26" ht="20.149999999999999" customHeight="1">
      <c r="B24" s="434"/>
      <c r="C24" s="434"/>
      <c r="D24" s="329"/>
      <c r="E24" s="340"/>
      <c r="F24" s="340"/>
      <c r="G24" s="340"/>
      <c r="H24" s="340"/>
      <c r="I24" s="345"/>
      <c r="J24" s="346"/>
      <c r="K24" s="339"/>
      <c r="L24" s="248"/>
      <c r="M24" s="342"/>
      <c r="N24" s="340"/>
      <c r="O24" s="340"/>
      <c r="P24" s="340"/>
      <c r="Q24" s="340"/>
      <c r="R24" s="345"/>
      <c r="S24" s="346"/>
      <c r="T24" s="339"/>
      <c r="U24" s="248"/>
      <c r="V24" s="343"/>
      <c r="W24" s="332"/>
      <c r="X24" s="332"/>
      <c r="Y24" s="210"/>
      <c r="Z24" s="210"/>
    </row>
    <row r="25" spans="2:26" ht="35.5" customHeight="1">
      <c r="B25" s="434"/>
      <c r="C25" s="434"/>
      <c r="D25" s="334"/>
      <c r="E25" s="340"/>
      <c r="F25" s="340"/>
      <c r="G25" s="340"/>
      <c r="H25" s="340"/>
      <c r="I25" s="432" t="s">
        <v>159</v>
      </c>
      <c r="J25" s="433"/>
      <c r="K25" s="248"/>
      <c r="L25" s="347"/>
      <c r="M25" s="342"/>
      <c r="N25" s="340"/>
      <c r="O25" s="340"/>
      <c r="P25" s="340"/>
      <c r="Q25" s="340"/>
      <c r="R25" s="432" t="s">
        <v>159</v>
      </c>
      <c r="S25" s="433"/>
      <c r="T25" s="248"/>
      <c r="U25" s="347"/>
      <c r="V25" s="343"/>
      <c r="W25" s="340"/>
      <c r="X25" s="332"/>
      <c r="Y25" s="210"/>
      <c r="Z25" s="213"/>
    </row>
    <row r="26" spans="2:26" ht="59" customHeight="1">
      <c r="B26" s="434"/>
      <c r="C26" s="434"/>
      <c r="D26" s="331" t="s">
        <v>393</v>
      </c>
      <c r="E26" s="340"/>
      <c r="F26" s="340"/>
      <c r="G26" s="340"/>
      <c r="H26" s="340"/>
      <c r="I26" s="333" t="s">
        <v>229</v>
      </c>
      <c r="J26" s="334" t="s">
        <v>230</v>
      </c>
      <c r="K26" s="339">
        <v>0.5</v>
      </c>
      <c r="L26" s="348" t="s">
        <v>233</v>
      </c>
      <c r="M26" s="342">
        <v>70000000</v>
      </c>
      <c r="N26" s="340"/>
      <c r="O26" s="340"/>
      <c r="P26" s="340"/>
      <c r="Q26" s="340"/>
      <c r="R26" s="333" t="s">
        <v>229</v>
      </c>
      <c r="S26" s="334" t="s">
        <v>230</v>
      </c>
      <c r="T26" s="339">
        <v>0.5</v>
      </c>
      <c r="U26" s="248" t="s">
        <v>234</v>
      </c>
      <c r="V26" s="343">
        <v>0</v>
      </c>
      <c r="W26" s="338" t="s">
        <v>539</v>
      </c>
      <c r="X26" s="332" t="s">
        <v>254</v>
      </c>
      <c r="Y26" s="210"/>
      <c r="Z26" s="210"/>
    </row>
    <row r="27" spans="2:26" ht="73.5" customHeight="1">
      <c r="B27" s="434"/>
      <c r="C27" s="434"/>
      <c r="D27" s="329" t="s">
        <v>397</v>
      </c>
      <c r="E27" s="340"/>
      <c r="F27" s="340"/>
      <c r="G27" s="340"/>
      <c r="H27" s="340"/>
      <c r="I27" s="333" t="s">
        <v>160</v>
      </c>
      <c r="J27" s="329" t="s">
        <v>350</v>
      </c>
      <c r="K27" s="339">
        <v>0.75</v>
      </c>
      <c r="L27" s="248" t="s">
        <v>233</v>
      </c>
      <c r="M27" s="342">
        <v>45000000</v>
      </c>
      <c r="N27" s="340"/>
      <c r="O27" s="340"/>
      <c r="P27" s="340"/>
      <c r="Q27" s="340"/>
      <c r="R27" s="333" t="s">
        <v>160</v>
      </c>
      <c r="S27" s="329" t="s">
        <v>350</v>
      </c>
      <c r="T27" s="339">
        <v>0.75</v>
      </c>
      <c r="U27" s="248" t="s">
        <v>233</v>
      </c>
      <c r="V27" s="343">
        <v>200000000</v>
      </c>
      <c r="W27" s="338" t="s">
        <v>539</v>
      </c>
      <c r="X27" s="332" t="s">
        <v>254</v>
      </c>
      <c r="Y27" s="210"/>
      <c r="Z27" s="210"/>
    </row>
    <row r="28" spans="2:26" ht="54" customHeight="1">
      <c r="B28" s="434"/>
      <c r="C28" s="434"/>
      <c r="D28" s="329" t="s">
        <v>398</v>
      </c>
      <c r="E28" s="340"/>
      <c r="F28" s="340"/>
      <c r="G28" s="340"/>
      <c r="H28" s="340"/>
      <c r="I28" s="349" t="s">
        <v>374</v>
      </c>
      <c r="J28" s="329" t="s">
        <v>375</v>
      </c>
      <c r="K28" s="339">
        <v>0.5</v>
      </c>
      <c r="L28" s="248" t="s">
        <v>233</v>
      </c>
      <c r="M28" s="342">
        <v>25000000</v>
      </c>
      <c r="N28" s="340"/>
      <c r="O28" s="340"/>
      <c r="P28" s="340"/>
      <c r="Q28" s="340"/>
      <c r="R28" s="349" t="s">
        <v>207</v>
      </c>
      <c r="S28" s="329" t="s">
        <v>353</v>
      </c>
      <c r="T28" s="339">
        <v>0.5</v>
      </c>
      <c r="U28" s="248"/>
      <c r="V28" s="343">
        <v>0</v>
      </c>
      <c r="W28" s="338" t="s">
        <v>539</v>
      </c>
      <c r="X28" s="332" t="s">
        <v>254</v>
      </c>
      <c r="Y28" s="210"/>
      <c r="Z28" s="210"/>
    </row>
    <row r="29" spans="2:26" ht="40" customHeight="1">
      <c r="B29" s="340"/>
      <c r="C29" s="350"/>
      <c r="D29" s="329" t="s">
        <v>195</v>
      </c>
      <c r="E29" s="340"/>
      <c r="F29" s="340"/>
      <c r="G29" s="340"/>
      <c r="H29" s="340"/>
      <c r="I29" s="333" t="s">
        <v>161</v>
      </c>
      <c r="J29" s="329" t="s">
        <v>195</v>
      </c>
      <c r="K29" s="339">
        <v>0.5</v>
      </c>
      <c r="L29" s="248" t="s">
        <v>233</v>
      </c>
      <c r="M29" s="342">
        <v>20000000</v>
      </c>
      <c r="N29" s="340"/>
      <c r="O29" s="340"/>
      <c r="P29" s="340"/>
      <c r="Q29" s="340"/>
      <c r="R29" s="333" t="s">
        <v>161</v>
      </c>
      <c r="S29" s="329" t="s">
        <v>195</v>
      </c>
      <c r="T29" s="339">
        <v>0.5</v>
      </c>
      <c r="U29" s="248" t="s">
        <v>233</v>
      </c>
      <c r="V29" s="343">
        <v>15000000</v>
      </c>
      <c r="W29" s="338" t="s">
        <v>539</v>
      </c>
      <c r="X29" s="332" t="s">
        <v>254</v>
      </c>
      <c r="Y29" s="210"/>
      <c r="Z29" s="210"/>
    </row>
    <row r="30" spans="2:26" ht="54" customHeight="1">
      <c r="B30" s="329" t="s">
        <v>419</v>
      </c>
      <c r="C30" s="344"/>
      <c r="D30" s="329" t="s">
        <v>399</v>
      </c>
      <c r="E30" s="340"/>
      <c r="F30" s="340"/>
      <c r="G30" s="340"/>
      <c r="H30" s="340"/>
      <c r="I30" s="333" t="s">
        <v>211</v>
      </c>
      <c r="J30" s="329" t="s">
        <v>196</v>
      </c>
      <c r="K30" s="339">
        <v>0.5</v>
      </c>
      <c r="L30" s="248" t="s">
        <v>233</v>
      </c>
      <c r="M30" s="342">
        <v>80000000</v>
      </c>
      <c r="N30" s="340"/>
      <c r="O30" s="340"/>
      <c r="P30" s="340"/>
      <c r="Q30" s="340"/>
      <c r="R30" s="333" t="s">
        <v>211</v>
      </c>
      <c r="S30" s="329" t="s">
        <v>196</v>
      </c>
      <c r="T30" s="339">
        <v>0.5</v>
      </c>
      <c r="U30" s="248" t="s">
        <v>233</v>
      </c>
      <c r="V30" s="343">
        <v>16000000</v>
      </c>
      <c r="W30" s="338" t="s">
        <v>539</v>
      </c>
      <c r="X30" s="332" t="s">
        <v>254</v>
      </c>
      <c r="Y30" s="210"/>
      <c r="Z30" s="210"/>
    </row>
    <row r="31" spans="2:26" ht="37.5" customHeight="1">
      <c r="B31" s="434" t="s">
        <v>496</v>
      </c>
      <c r="C31" s="434" t="s">
        <v>423</v>
      </c>
      <c r="D31" s="329" t="s">
        <v>192</v>
      </c>
      <c r="E31" s="340"/>
      <c r="F31" s="340"/>
      <c r="G31" s="340"/>
      <c r="H31" s="340"/>
      <c r="I31" s="333" t="s">
        <v>162</v>
      </c>
      <c r="J31" s="329" t="s">
        <v>192</v>
      </c>
      <c r="K31" s="339">
        <v>0.5</v>
      </c>
      <c r="L31" s="248" t="s">
        <v>233</v>
      </c>
      <c r="M31" s="342">
        <v>25000000</v>
      </c>
      <c r="N31" s="340"/>
      <c r="O31" s="340"/>
      <c r="P31" s="340"/>
      <c r="Q31" s="340"/>
      <c r="R31" s="333" t="s">
        <v>162</v>
      </c>
      <c r="S31" s="329" t="s">
        <v>192</v>
      </c>
      <c r="T31" s="339">
        <v>0.5</v>
      </c>
      <c r="U31" s="248" t="s">
        <v>233</v>
      </c>
      <c r="V31" s="343">
        <v>0</v>
      </c>
      <c r="W31" s="338" t="s">
        <v>539</v>
      </c>
      <c r="X31" s="332" t="s">
        <v>254</v>
      </c>
      <c r="Y31" s="210"/>
      <c r="Z31" s="210"/>
    </row>
    <row r="32" spans="2:26" ht="133.5" customHeight="1">
      <c r="B32" s="434"/>
      <c r="C32" s="434"/>
      <c r="D32" s="329" t="s">
        <v>400</v>
      </c>
      <c r="E32" s="340"/>
      <c r="F32" s="340"/>
      <c r="G32" s="340"/>
      <c r="H32" s="340"/>
      <c r="I32" s="333" t="s">
        <v>163</v>
      </c>
      <c r="J32" s="329" t="s">
        <v>193</v>
      </c>
      <c r="K32" s="339">
        <v>0.5</v>
      </c>
      <c r="L32" s="248" t="s">
        <v>233</v>
      </c>
      <c r="M32" s="342">
        <v>150000000</v>
      </c>
      <c r="N32" s="340"/>
      <c r="O32" s="340"/>
      <c r="P32" s="340"/>
      <c r="Q32" s="340"/>
      <c r="R32" s="333" t="s">
        <v>163</v>
      </c>
      <c r="S32" s="329" t="s">
        <v>193</v>
      </c>
      <c r="T32" s="339">
        <v>0.5</v>
      </c>
      <c r="U32" s="248" t="s">
        <v>233</v>
      </c>
      <c r="V32" s="343">
        <v>150000000</v>
      </c>
      <c r="W32" s="338" t="s">
        <v>539</v>
      </c>
      <c r="X32" s="332" t="s">
        <v>254</v>
      </c>
      <c r="Y32" s="210"/>
      <c r="Z32" s="210"/>
    </row>
    <row r="33" spans="2:26" ht="65" customHeight="1">
      <c r="B33" s="434"/>
      <c r="C33" s="434"/>
      <c r="D33" s="329" t="s">
        <v>401</v>
      </c>
      <c r="E33" s="340"/>
      <c r="F33" s="340"/>
      <c r="G33" s="340"/>
      <c r="H33" s="340"/>
      <c r="I33" s="333" t="s">
        <v>164</v>
      </c>
      <c r="J33" s="329" t="s">
        <v>194</v>
      </c>
      <c r="K33" s="339">
        <v>0.5</v>
      </c>
      <c r="L33" s="248" t="s">
        <v>233</v>
      </c>
      <c r="M33" s="342">
        <v>30000000</v>
      </c>
      <c r="N33" s="340"/>
      <c r="O33" s="340"/>
      <c r="P33" s="340"/>
      <c r="Q33" s="340"/>
      <c r="R33" s="333" t="s">
        <v>164</v>
      </c>
      <c r="S33" s="329" t="s">
        <v>194</v>
      </c>
      <c r="T33" s="339">
        <v>0.5</v>
      </c>
      <c r="U33" s="248" t="s">
        <v>233</v>
      </c>
      <c r="V33" s="343">
        <v>25000000</v>
      </c>
      <c r="W33" s="338" t="s">
        <v>539</v>
      </c>
      <c r="X33" s="332" t="s">
        <v>254</v>
      </c>
      <c r="Y33" s="210"/>
      <c r="Z33" s="210"/>
    </row>
    <row r="34" spans="2:26" ht="20.149999999999999" customHeight="1">
      <c r="B34" s="351"/>
      <c r="C34" s="434"/>
      <c r="D34" s="329"/>
      <c r="E34" s="340"/>
      <c r="F34" s="340"/>
      <c r="G34" s="340"/>
      <c r="H34" s="340"/>
      <c r="I34" s="345"/>
      <c r="J34" s="346"/>
      <c r="K34" s="339"/>
      <c r="L34" s="248"/>
      <c r="M34" s="342"/>
      <c r="N34" s="340"/>
      <c r="O34" s="340"/>
      <c r="P34" s="340"/>
      <c r="Q34" s="340"/>
      <c r="R34" s="345"/>
      <c r="S34" s="346"/>
      <c r="T34" s="339"/>
      <c r="U34" s="248"/>
      <c r="V34" s="343"/>
      <c r="W34" s="332"/>
      <c r="X34" s="332"/>
      <c r="Y34" s="210"/>
      <c r="Z34" s="210"/>
    </row>
    <row r="35" spans="2:26" ht="20.149999999999999" customHeight="1">
      <c r="B35" s="340"/>
      <c r="C35" s="434"/>
      <c r="D35" s="334"/>
      <c r="E35" s="340"/>
      <c r="F35" s="340"/>
      <c r="G35" s="340"/>
      <c r="H35" s="340"/>
      <c r="I35" s="432" t="s">
        <v>165</v>
      </c>
      <c r="J35" s="433"/>
      <c r="K35" s="248"/>
      <c r="L35" s="248"/>
      <c r="M35" s="342"/>
      <c r="N35" s="340"/>
      <c r="O35" s="340"/>
      <c r="P35" s="340"/>
      <c r="Q35" s="340"/>
      <c r="R35" s="432" t="s">
        <v>165</v>
      </c>
      <c r="S35" s="433"/>
      <c r="T35" s="248"/>
      <c r="U35" s="248"/>
      <c r="V35" s="343"/>
      <c r="W35" s="340"/>
      <c r="X35" s="332"/>
      <c r="Y35" s="210"/>
      <c r="Z35" s="213"/>
    </row>
    <row r="36" spans="2:26" ht="64" customHeight="1">
      <c r="B36" s="340"/>
      <c r="C36" s="340"/>
      <c r="D36" s="329" t="s">
        <v>402</v>
      </c>
      <c r="E36" s="340"/>
      <c r="F36" s="340"/>
      <c r="G36" s="340"/>
      <c r="H36" s="340"/>
      <c r="I36" s="333" t="s">
        <v>351</v>
      </c>
      <c r="J36" s="329" t="s">
        <v>464</v>
      </c>
      <c r="K36" s="339">
        <v>0.5</v>
      </c>
      <c r="L36" s="248" t="s">
        <v>233</v>
      </c>
      <c r="M36" s="342">
        <v>22000000</v>
      </c>
      <c r="N36" s="340"/>
      <c r="O36" s="340"/>
      <c r="P36" s="340"/>
      <c r="Q36" s="340"/>
      <c r="R36" s="333" t="s">
        <v>351</v>
      </c>
      <c r="S36" s="329" t="s">
        <v>197</v>
      </c>
      <c r="T36" s="339">
        <v>0.5</v>
      </c>
      <c r="U36" s="248" t="s">
        <v>233</v>
      </c>
      <c r="V36" s="343">
        <v>22000000</v>
      </c>
      <c r="W36" s="338" t="s">
        <v>539</v>
      </c>
      <c r="X36" s="332" t="s">
        <v>254</v>
      </c>
      <c r="Y36" s="210"/>
      <c r="Z36" s="210"/>
    </row>
    <row r="37" spans="2:26" ht="11.25" customHeight="1">
      <c r="B37" s="340"/>
      <c r="C37" s="340"/>
      <c r="D37" s="329"/>
      <c r="E37" s="340"/>
      <c r="F37" s="340"/>
      <c r="G37" s="340"/>
      <c r="H37" s="340"/>
      <c r="I37" s="345"/>
      <c r="J37" s="346"/>
      <c r="K37" s="339"/>
      <c r="L37" s="248"/>
      <c r="M37" s="342"/>
      <c r="N37" s="340"/>
      <c r="O37" s="340"/>
      <c r="P37" s="340"/>
      <c r="Q37" s="340"/>
      <c r="R37" s="345"/>
      <c r="S37" s="346"/>
      <c r="T37" s="339"/>
      <c r="U37" s="248"/>
      <c r="V37" s="343"/>
      <c r="W37" s="332"/>
      <c r="X37" s="332"/>
      <c r="Y37" s="210"/>
      <c r="Z37" s="210"/>
    </row>
    <row r="38" spans="2:26" ht="20.149999999999999" customHeight="1">
      <c r="B38" s="329" t="s">
        <v>420</v>
      </c>
      <c r="C38" s="340"/>
      <c r="D38" s="334"/>
      <c r="E38" s="340"/>
      <c r="F38" s="340"/>
      <c r="G38" s="340"/>
      <c r="H38" s="340"/>
      <c r="I38" s="432" t="s">
        <v>166</v>
      </c>
      <c r="J38" s="433"/>
      <c r="K38" s="248"/>
      <c r="L38" s="248"/>
      <c r="M38" s="342"/>
      <c r="N38" s="340"/>
      <c r="O38" s="340"/>
      <c r="P38" s="340"/>
      <c r="Q38" s="340"/>
      <c r="R38" s="432" t="s">
        <v>166</v>
      </c>
      <c r="S38" s="433"/>
      <c r="T38" s="248"/>
      <c r="U38" s="248"/>
      <c r="V38" s="343"/>
      <c r="W38" s="340"/>
      <c r="X38" s="332"/>
      <c r="Y38" s="210"/>
      <c r="Z38" s="213"/>
    </row>
    <row r="39" spans="2:26" ht="74" customHeight="1">
      <c r="B39" s="425" t="s">
        <v>497</v>
      </c>
      <c r="C39" s="445" t="s">
        <v>422</v>
      </c>
      <c r="D39" s="329" t="s">
        <v>404</v>
      </c>
      <c r="E39" s="340"/>
      <c r="F39" s="340"/>
      <c r="G39" s="340"/>
      <c r="H39" s="340"/>
      <c r="I39" s="333" t="s">
        <v>167</v>
      </c>
      <c r="J39" s="329" t="s">
        <v>198</v>
      </c>
      <c r="K39" s="339">
        <v>0.5</v>
      </c>
      <c r="L39" s="248" t="s">
        <v>233</v>
      </c>
      <c r="M39" s="342">
        <v>20000000</v>
      </c>
      <c r="N39" s="340"/>
      <c r="O39" s="340"/>
      <c r="P39" s="340"/>
      <c r="Q39" s="340"/>
      <c r="R39" s="333" t="s">
        <v>167</v>
      </c>
      <c r="S39" s="329" t="s">
        <v>198</v>
      </c>
      <c r="T39" s="339">
        <v>0.5</v>
      </c>
      <c r="U39" s="248" t="s">
        <v>233</v>
      </c>
      <c r="V39" s="343">
        <v>12000000</v>
      </c>
      <c r="W39" s="338" t="s">
        <v>539</v>
      </c>
      <c r="X39" s="332" t="s">
        <v>254</v>
      </c>
      <c r="Y39" s="210"/>
      <c r="Z39" s="210"/>
    </row>
    <row r="40" spans="2:26" ht="20.149999999999999" customHeight="1">
      <c r="B40" s="426"/>
      <c r="C40" s="445"/>
      <c r="D40" s="329"/>
      <c r="E40" s="340"/>
      <c r="F40" s="340"/>
      <c r="G40" s="340"/>
      <c r="H40" s="340"/>
      <c r="I40" s="345"/>
      <c r="J40" s="346"/>
      <c r="K40" s="339"/>
      <c r="L40" s="248"/>
      <c r="M40" s="342"/>
      <c r="N40" s="340"/>
      <c r="O40" s="340"/>
      <c r="P40" s="340"/>
      <c r="Q40" s="340"/>
      <c r="R40" s="345"/>
      <c r="S40" s="346"/>
      <c r="T40" s="339"/>
      <c r="U40" s="248"/>
      <c r="V40" s="343"/>
      <c r="W40" s="332"/>
      <c r="X40" s="332"/>
      <c r="Y40" s="210"/>
      <c r="Z40" s="210"/>
    </row>
    <row r="41" spans="2:26" ht="25" customHeight="1">
      <c r="B41" s="426"/>
      <c r="C41" s="445"/>
      <c r="D41" s="334"/>
      <c r="E41" s="340"/>
      <c r="F41" s="340"/>
      <c r="G41" s="340"/>
      <c r="H41" s="340"/>
      <c r="I41" s="432" t="s">
        <v>168</v>
      </c>
      <c r="J41" s="433"/>
      <c r="K41" s="248"/>
      <c r="L41" s="248"/>
      <c r="M41" s="342"/>
      <c r="N41" s="340"/>
      <c r="O41" s="340"/>
      <c r="P41" s="340"/>
      <c r="Q41" s="340"/>
      <c r="R41" s="432" t="s">
        <v>168</v>
      </c>
      <c r="S41" s="433"/>
      <c r="T41" s="248"/>
      <c r="U41" s="248"/>
      <c r="V41" s="343"/>
      <c r="W41" s="340"/>
      <c r="X41" s="340"/>
      <c r="Y41" s="213"/>
      <c r="Z41" s="213"/>
    </row>
    <row r="42" spans="2:26" ht="78" customHeight="1">
      <c r="B42" s="426"/>
      <c r="C42" s="445"/>
      <c r="D42" s="329" t="s">
        <v>199</v>
      </c>
      <c r="E42" s="340"/>
      <c r="F42" s="340"/>
      <c r="G42" s="340"/>
      <c r="H42" s="340"/>
      <c r="I42" s="333" t="s">
        <v>169</v>
      </c>
      <c r="J42" s="329" t="s">
        <v>250</v>
      </c>
      <c r="K42" s="339">
        <v>0.5</v>
      </c>
      <c r="L42" s="248" t="s">
        <v>233</v>
      </c>
      <c r="M42" s="342">
        <v>20000000</v>
      </c>
      <c r="N42" s="340"/>
      <c r="O42" s="340"/>
      <c r="P42" s="340"/>
      <c r="Q42" s="340"/>
      <c r="R42" s="333" t="s">
        <v>169</v>
      </c>
      <c r="S42" s="329" t="s">
        <v>250</v>
      </c>
      <c r="T42" s="339">
        <v>0.5</v>
      </c>
      <c r="U42" s="248" t="s">
        <v>233</v>
      </c>
      <c r="V42" s="343">
        <v>20000000</v>
      </c>
      <c r="W42" s="338" t="s">
        <v>539</v>
      </c>
      <c r="X42" s="332" t="s">
        <v>254</v>
      </c>
      <c r="Y42" s="210"/>
      <c r="Z42" s="210"/>
    </row>
    <row r="43" spans="2:26" ht="20.149999999999999" customHeight="1">
      <c r="B43" s="426"/>
      <c r="C43" s="445"/>
      <c r="D43" s="334"/>
      <c r="E43" s="340"/>
      <c r="F43" s="340"/>
      <c r="G43" s="340"/>
      <c r="H43" s="340"/>
      <c r="I43" s="432" t="s">
        <v>208</v>
      </c>
      <c r="J43" s="433"/>
      <c r="K43" s="248"/>
      <c r="L43" s="248"/>
      <c r="M43" s="342"/>
      <c r="N43" s="340"/>
      <c r="O43" s="340"/>
      <c r="P43" s="340"/>
      <c r="Q43" s="340"/>
      <c r="R43" s="432" t="s">
        <v>208</v>
      </c>
      <c r="S43" s="433"/>
      <c r="T43" s="248"/>
      <c r="U43" s="340"/>
      <c r="V43" s="343"/>
      <c r="W43" s="340"/>
      <c r="X43" s="340"/>
      <c r="Y43" s="213"/>
      <c r="Z43" s="213"/>
    </row>
    <row r="44" spans="2:26" ht="63" customHeight="1">
      <c r="B44" s="426"/>
      <c r="C44" s="445"/>
      <c r="D44" s="329" t="s">
        <v>405</v>
      </c>
      <c r="E44" s="340"/>
      <c r="F44" s="340"/>
      <c r="G44" s="340"/>
      <c r="H44" s="340"/>
      <c r="I44" s="333" t="s">
        <v>209</v>
      </c>
      <c r="J44" s="329" t="s">
        <v>200</v>
      </c>
      <c r="K44" s="339">
        <v>0.5</v>
      </c>
      <c r="L44" s="248" t="s">
        <v>234</v>
      </c>
      <c r="M44" s="342">
        <v>0</v>
      </c>
      <c r="N44" s="340"/>
      <c r="O44" s="340"/>
      <c r="P44" s="340"/>
      <c r="Q44" s="340"/>
      <c r="R44" s="333" t="s">
        <v>209</v>
      </c>
      <c r="S44" s="329" t="s">
        <v>200</v>
      </c>
      <c r="T44" s="339">
        <v>0.5</v>
      </c>
      <c r="U44" s="347" t="s">
        <v>234</v>
      </c>
      <c r="V44" s="343">
        <v>0</v>
      </c>
      <c r="W44" s="338" t="s">
        <v>539</v>
      </c>
      <c r="X44" s="332" t="s">
        <v>254</v>
      </c>
      <c r="Y44" s="210"/>
      <c r="Z44" s="210"/>
    </row>
    <row r="45" spans="2:26" ht="47" customHeight="1">
      <c r="B45" s="427"/>
      <c r="C45" s="445"/>
      <c r="D45" s="329" t="s">
        <v>406</v>
      </c>
      <c r="E45" s="340"/>
      <c r="F45" s="340"/>
      <c r="G45" s="340"/>
      <c r="H45" s="340"/>
      <c r="I45" s="333" t="s">
        <v>210</v>
      </c>
      <c r="J45" s="329" t="s">
        <v>201</v>
      </c>
      <c r="K45" s="339">
        <v>0.5</v>
      </c>
      <c r="L45" s="352">
        <v>1</v>
      </c>
      <c r="M45" s="342">
        <v>15000000</v>
      </c>
      <c r="N45" s="340"/>
      <c r="O45" s="340"/>
      <c r="P45" s="340"/>
      <c r="Q45" s="340"/>
      <c r="R45" s="333" t="s">
        <v>210</v>
      </c>
      <c r="S45" s="329" t="s">
        <v>201</v>
      </c>
      <c r="T45" s="339">
        <v>0.5</v>
      </c>
      <c r="U45" s="352">
        <v>1</v>
      </c>
      <c r="V45" s="343">
        <v>15000000</v>
      </c>
      <c r="W45" s="338" t="s">
        <v>539</v>
      </c>
      <c r="X45" s="332" t="s">
        <v>254</v>
      </c>
      <c r="Y45" s="210"/>
      <c r="Z45" s="210"/>
    </row>
    <row r="46" spans="2:26" ht="20.149999999999999" customHeight="1">
      <c r="B46" s="340"/>
      <c r="C46" s="340"/>
      <c r="D46" s="329"/>
      <c r="E46" s="340"/>
      <c r="F46" s="340"/>
      <c r="G46" s="340"/>
      <c r="H46" s="340"/>
      <c r="I46" s="432" t="s">
        <v>358</v>
      </c>
      <c r="J46" s="433"/>
      <c r="K46" s="248"/>
      <c r="L46" s="248"/>
      <c r="M46" s="342"/>
      <c r="N46" s="340"/>
      <c r="O46" s="340"/>
      <c r="P46" s="340"/>
      <c r="Q46" s="340"/>
      <c r="R46" s="432" t="s">
        <v>358</v>
      </c>
      <c r="S46" s="433"/>
      <c r="T46" s="248"/>
      <c r="U46" s="353"/>
      <c r="V46" s="343"/>
      <c r="W46" s="342"/>
      <c r="X46" s="342"/>
      <c r="Y46" s="213"/>
      <c r="Z46" s="213"/>
    </row>
    <row r="47" spans="2:26" ht="66" customHeight="1">
      <c r="B47" s="340"/>
      <c r="C47" s="340"/>
      <c r="D47" s="329" t="s">
        <v>408</v>
      </c>
      <c r="E47" s="340"/>
      <c r="F47" s="340"/>
      <c r="G47" s="340"/>
      <c r="H47" s="340"/>
      <c r="I47" s="345" t="s">
        <v>357</v>
      </c>
      <c r="J47" s="329" t="s">
        <v>407</v>
      </c>
      <c r="K47" s="339">
        <v>0.5</v>
      </c>
      <c r="L47" s="352">
        <v>1</v>
      </c>
      <c r="M47" s="342">
        <v>0</v>
      </c>
      <c r="N47" s="340"/>
      <c r="O47" s="340"/>
      <c r="P47" s="340"/>
      <c r="Q47" s="340"/>
      <c r="R47" s="345" t="s">
        <v>357</v>
      </c>
      <c r="S47" s="329" t="s">
        <v>359</v>
      </c>
      <c r="T47" s="339">
        <v>0.5</v>
      </c>
      <c r="U47" s="353">
        <v>0</v>
      </c>
      <c r="V47" s="343">
        <v>0</v>
      </c>
      <c r="W47" s="338" t="s">
        <v>539</v>
      </c>
      <c r="X47" s="332" t="s">
        <v>254</v>
      </c>
      <c r="Y47" s="213"/>
      <c r="Z47" s="213"/>
    </row>
    <row r="48" spans="2:26" ht="11" customHeight="1">
      <c r="B48" s="340"/>
      <c r="C48" s="340"/>
      <c r="D48" s="329"/>
      <c r="E48" s="340"/>
      <c r="F48" s="340"/>
      <c r="G48" s="340"/>
      <c r="H48" s="340"/>
      <c r="I48" s="345"/>
      <c r="J48" s="346"/>
      <c r="K48" s="248"/>
      <c r="L48" s="248"/>
      <c r="M48" s="342"/>
      <c r="N48" s="340"/>
      <c r="O48" s="340"/>
      <c r="P48" s="340"/>
      <c r="Q48" s="340"/>
      <c r="R48" s="345"/>
      <c r="S48" s="346"/>
      <c r="T48" s="248"/>
      <c r="U48" s="342"/>
      <c r="V48" s="343"/>
      <c r="W48" s="342"/>
      <c r="X48" s="342"/>
      <c r="Y48" s="213"/>
      <c r="Z48" s="213"/>
    </row>
    <row r="49" spans="2:26" ht="34.5" customHeight="1">
      <c r="B49" s="340"/>
      <c r="C49" s="340"/>
      <c r="D49" s="329"/>
      <c r="E49" s="340"/>
      <c r="F49" s="340"/>
      <c r="G49" s="340"/>
      <c r="H49" s="340"/>
      <c r="I49" s="432" t="s">
        <v>383</v>
      </c>
      <c r="J49" s="433"/>
      <c r="K49" s="352"/>
      <c r="L49" s="248"/>
      <c r="M49" s="342"/>
      <c r="N49" s="340"/>
      <c r="O49" s="340"/>
      <c r="P49" s="340"/>
      <c r="Q49" s="340"/>
      <c r="R49" s="432" t="s">
        <v>361</v>
      </c>
      <c r="S49" s="433"/>
      <c r="T49" s="352"/>
      <c r="U49" s="342"/>
      <c r="V49" s="343"/>
      <c r="W49" s="342"/>
      <c r="X49" s="342"/>
      <c r="Y49" s="210"/>
      <c r="Z49" s="210"/>
    </row>
    <row r="50" spans="2:26" ht="78" customHeight="1">
      <c r="B50" s="340"/>
      <c r="C50" s="340"/>
      <c r="D50" s="329" t="s">
        <v>202</v>
      </c>
      <c r="E50" s="340"/>
      <c r="F50" s="340"/>
      <c r="G50" s="340"/>
      <c r="H50" s="340"/>
      <c r="I50" s="341" t="s">
        <v>376</v>
      </c>
      <c r="J50" s="354" t="s">
        <v>377</v>
      </c>
      <c r="K50" s="352">
        <v>0.2</v>
      </c>
      <c r="L50" s="248" t="s">
        <v>233</v>
      </c>
      <c r="M50" s="355">
        <v>170000000</v>
      </c>
      <c r="N50" s="340"/>
      <c r="O50" s="340"/>
      <c r="P50" s="340"/>
      <c r="Q50" s="340"/>
      <c r="R50" s="356" t="s">
        <v>224</v>
      </c>
      <c r="S50" s="357" t="s">
        <v>363</v>
      </c>
      <c r="T50" s="352">
        <v>0.2</v>
      </c>
      <c r="U50" s="248" t="s">
        <v>248</v>
      </c>
      <c r="V50" s="358">
        <v>250000000</v>
      </c>
      <c r="W50" s="338" t="s">
        <v>539</v>
      </c>
      <c r="X50" s="332" t="s">
        <v>254</v>
      </c>
      <c r="Y50" s="210"/>
      <c r="Z50" s="210"/>
    </row>
    <row r="51" spans="2:26" ht="20.149999999999999" customHeight="1">
      <c r="B51" s="340"/>
      <c r="C51" s="340"/>
      <c r="D51" s="329"/>
      <c r="E51" s="340"/>
      <c r="F51" s="340"/>
      <c r="G51" s="340"/>
      <c r="H51" s="340"/>
      <c r="I51" s="359"/>
      <c r="J51" s="354"/>
      <c r="K51" s="352"/>
      <c r="L51" s="248"/>
      <c r="M51" s="355"/>
      <c r="N51" s="340"/>
      <c r="O51" s="340"/>
      <c r="P51" s="340"/>
      <c r="Q51" s="340"/>
      <c r="R51" s="356"/>
      <c r="S51" s="357"/>
      <c r="T51" s="352"/>
      <c r="U51" s="248"/>
      <c r="V51" s="358"/>
      <c r="W51" s="332"/>
      <c r="X51" s="332"/>
      <c r="Y51" s="210"/>
      <c r="Z51" s="210"/>
    </row>
    <row r="52" spans="2:26" ht="20.149999999999999" customHeight="1">
      <c r="B52" s="340"/>
      <c r="C52" s="340"/>
      <c r="D52" s="329"/>
      <c r="E52" s="340"/>
      <c r="F52" s="340"/>
      <c r="G52" s="340"/>
      <c r="H52" s="340"/>
      <c r="I52" s="432" t="s">
        <v>384</v>
      </c>
      <c r="J52" s="433"/>
      <c r="K52" s="352"/>
      <c r="L52" s="248"/>
      <c r="M52" s="355"/>
      <c r="N52" s="340"/>
      <c r="O52" s="340"/>
      <c r="P52" s="340"/>
      <c r="Q52" s="340"/>
      <c r="R52" s="356"/>
      <c r="S52" s="357"/>
      <c r="T52" s="352"/>
      <c r="U52" s="248"/>
      <c r="V52" s="358"/>
      <c r="W52" s="332"/>
      <c r="X52" s="332"/>
      <c r="Y52" s="210"/>
      <c r="Z52" s="210"/>
    </row>
    <row r="53" spans="2:26" ht="83" customHeight="1">
      <c r="B53" s="340"/>
      <c r="C53" s="340"/>
      <c r="D53" s="329" t="s">
        <v>212</v>
      </c>
      <c r="E53" s="340"/>
      <c r="F53" s="340"/>
      <c r="G53" s="340"/>
      <c r="H53" s="340"/>
      <c r="I53" s="333" t="s">
        <v>214</v>
      </c>
      <c r="J53" s="329" t="s">
        <v>285</v>
      </c>
      <c r="K53" s="352">
        <v>0.2</v>
      </c>
      <c r="L53" s="248" t="s">
        <v>286</v>
      </c>
      <c r="M53" s="342">
        <v>60000000</v>
      </c>
      <c r="N53" s="340"/>
      <c r="O53" s="340"/>
      <c r="P53" s="340"/>
      <c r="Q53" s="340"/>
      <c r="R53" s="333"/>
      <c r="S53" s="329"/>
      <c r="T53" s="352"/>
      <c r="U53" s="248"/>
      <c r="V53" s="343"/>
      <c r="W53" s="332"/>
      <c r="X53" s="332"/>
      <c r="Y53" s="210"/>
      <c r="Z53" s="210"/>
    </row>
    <row r="54" spans="2:26" ht="97" customHeight="1">
      <c r="B54" s="340"/>
      <c r="C54" s="340"/>
      <c r="D54" s="357" t="s">
        <v>225</v>
      </c>
      <c r="E54" s="340"/>
      <c r="F54" s="340"/>
      <c r="G54" s="340"/>
      <c r="H54" s="340"/>
      <c r="I54" s="360" t="s">
        <v>216</v>
      </c>
      <c r="J54" s="329" t="s">
        <v>289</v>
      </c>
      <c r="K54" s="352">
        <v>0.2</v>
      </c>
      <c r="L54" s="248" t="s">
        <v>283</v>
      </c>
      <c r="M54" s="342">
        <v>890000000</v>
      </c>
      <c r="N54" s="340"/>
      <c r="O54" s="340"/>
      <c r="P54" s="340"/>
      <c r="Q54" s="340"/>
      <c r="R54" s="361" t="s">
        <v>366</v>
      </c>
      <c r="S54" s="357" t="s">
        <v>367</v>
      </c>
      <c r="T54" s="352">
        <v>0.75</v>
      </c>
      <c r="U54" s="248" t="s">
        <v>236</v>
      </c>
      <c r="V54" s="343">
        <v>3500000000</v>
      </c>
      <c r="W54" s="338" t="s">
        <v>539</v>
      </c>
      <c r="X54" s="332" t="s">
        <v>254</v>
      </c>
      <c r="Y54" s="210"/>
      <c r="Z54" s="210"/>
    </row>
    <row r="55" spans="2:26" ht="96" customHeight="1">
      <c r="B55" s="340"/>
      <c r="C55" s="340"/>
      <c r="D55" s="357" t="s">
        <v>227</v>
      </c>
      <c r="E55" s="340"/>
      <c r="F55" s="340"/>
      <c r="G55" s="340"/>
      <c r="H55" s="340"/>
      <c r="I55" s="341" t="s">
        <v>378</v>
      </c>
      <c r="J55" s="354" t="s">
        <v>379</v>
      </c>
      <c r="K55" s="339">
        <v>0.2</v>
      </c>
      <c r="L55" s="332" t="s">
        <v>233</v>
      </c>
      <c r="M55" s="362">
        <v>130000000</v>
      </c>
      <c r="N55" s="340"/>
      <c r="O55" s="340"/>
      <c r="P55" s="340"/>
      <c r="Q55" s="340"/>
      <c r="R55" s="356"/>
      <c r="S55" s="357"/>
      <c r="T55" s="352"/>
      <c r="U55" s="248"/>
      <c r="V55" s="358"/>
      <c r="W55" s="332"/>
      <c r="X55" s="332"/>
      <c r="Y55" s="210"/>
      <c r="Z55" s="210"/>
    </row>
    <row r="56" spans="2:26" ht="76.5" customHeight="1">
      <c r="B56" s="340"/>
      <c r="C56" s="340"/>
      <c r="D56" s="357" t="s">
        <v>226</v>
      </c>
      <c r="E56" s="340"/>
      <c r="F56" s="340"/>
      <c r="G56" s="340"/>
      <c r="H56" s="340"/>
      <c r="I56" s="333" t="s">
        <v>170</v>
      </c>
      <c r="J56" s="329" t="s">
        <v>203</v>
      </c>
      <c r="K56" s="352">
        <v>0.2</v>
      </c>
      <c r="L56" s="248" t="s">
        <v>267</v>
      </c>
      <c r="M56" s="342">
        <v>60000000</v>
      </c>
      <c r="N56" s="340"/>
      <c r="O56" s="340"/>
      <c r="P56" s="340"/>
      <c r="Q56" s="340"/>
      <c r="R56" s="363" t="s">
        <v>365</v>
      </c>
      <c r="S56" s="329" t="s">
        <v>364</v>
      </c>
      <c r="T56" s="364">
        <v>0.75</v>
      </c>
      <c r="U56" s="364">
        <v>1</v>
      </c>
      <c r="V56" s="365">
        <v>1500000000</v>
      </c>
      <c r="W56" s="338" t="s">
        <v>539</v>
      </c>
      <c r="X56" s="332" t="s">
        <v>254</v>
      </c>
      <c r="Y56" s="210"/>
      <c r="Z56" s="210"/>
    </row>
    <row r="57" spans="2:26" ht="40" customHeight="1">
      <c r="B57" s="340"/>
      <c r="C57" s="340"/>
      <c r="D57" s="366"/>
      <c r="E57" s="340"/>
      <c r="F57" s="340"/>
      <c r="G57" s="340"/>
      <c r="H57" s="340"/>
      <c r="I57" s="333" t="s">
        <v>217</v>
      </c>
      <c r="J57" s="329" t="s">
        <v>213</v>
      </c>
      <c r="K57" s="352">
        <v>0.2</v>
      </c>
      <c r="L57" s="248" t="s">
        <v>283</v>
      </c>
      <c r="M57" s="342">
        <v>90000000</v>
      </c>
      <c r="N57" s="340"/>
      <c r="O57" s="340"/>
      <c r="P57" s="340"/>
      <c r="Q57" s="340"/>
      <c r="R57" s="367"/>
      <c r="S57" s="363"/>
      <c r="T57" s="364"/>
      <c r="U57" s="364"/>
      <c r="V57" s="365"/>
      <c r="W57" s="332"/>
      <c r="X57" s="332"/>
      <c r="Y57" s="210"/>
      <c r="Z57" s="210"/>
    </row>
    <row r="58" spans="2:26" ht="30" customHeight="1">
      <c r="B58" s="340"/>
      <c r="C58" s="340"/>
      <c r="D58" s="366"/>
      <c r="E58" s="340"/>
      <c r="F58" s="340"/>
      <c r="G58" s="340"/>
      <c r="H58" s="340"/>
      <c r="I58" s="432" t="s">
        <v>385</v>
      </c>
      <c r="J58" s="433"/>
      <c r="K58" s="352"/>
      <c r="L58" s="248"/>
      <c r="M58" s="342"/>
      <c r="N58" s="340"/>
      <c r="O58" s="340"/>
      <c r="P58" s="340"/>
      <c r="Q58" s="340"/>
      <c r="R58" s="367"/>
      <c r="S58" s="363"/>
      <c r="T58" s="364"/>
      <c r="U58" s="364"/>
      <c r="V58" s="365"/>
      <c r="W58" s="332"/>
      <c r="X58" s="332"/>
      <c r="Y58" s="210"/>
      <c r="Z58" s="210"/>
    </row>
    <row r="59" spans="2:26" ht="73" customHeight="1">
      <c r="B59" s="340"/>
      <c r="C59" s="340"/>
      <c r="D59" s="329" t="s">
        <v>411</v>
      </c>
      <c r="E59" s="340"/>
      <c r="F59" s="340"/>
      <c r="G59" s="340"/>
      <c r="H59" s="340"/>
      <c r="I59" s="333" t="s">
        <v>218</v>
      </c>
      <c r="J59" s="329" t="s">
        <v>204</v>
      </c>
      <c r="K59" s="352">
        <v>0.2</v>
      </c>
      <c r="L59" s="248" t="s">
        <v>286</v>
      </c>
      <c r="M59" s="342">
        <v>132000000</v>
      </c>
      <c r="N59" s="340"/>
      <c r="O59" s="340"/>
      <c r="P59" s="340"/>
      <c r="Q59" s="340"/>
      <c r="R59" s="356" t="s">
        <v>368</v>
      </c>
      <c r="S59" s="357" t="s">
        <v>369</v>
      </c>
      <c r="T59" s="352">
        <v>0.45</v>
      </c>
      <c r="U59" s="248" t="s">
        <v>249</v>
      </c>
      <c r="V59" s="358">
        <v>75000000</v>
      </c>
      <c r="W59" s="338" t="s">
        <v>539</v>
      </c>
      <c r="X59" s="332" t="s">
        <v>254</v>
      </c>
      <c r="Y59" s="210"/>
      <c r="Z59" s="210"/>
    </row>
    <row r="60" spans="2:26" ht="74.5" customHeight="1">
      <c r="B60" s="340"/>
      <c r="C60" s="340"/>
      <c r="D60" s="329" t="s">
        <v>202</v>
      </c>
      <c r="E60" s="340"/>
      <c r="F60" s="340"/>
      <c r="G60" s="340"/>
      <c r="H60" s="340"/>
      <c r="I60" s="349" t="s">
        <v>215</v>
      </c>
      <c r="J60" s="329" t="s">
        <v>202</v>
      </c>
      <c r="K60" s="352">
        <v>0.5</v>
      </c>
      <c r="L60" s="248" t="s">
        <v>247</v>
      </c>
      <c r="M60" s="342">
        <v>150000000</v>
      </c>
      <c r="N60" s="340"/>
      <c r="O60" s="340"/>
      <c r="P60" s="340"/>
      <c r="Q60" s="340"/>
      <c r="R60" s="333"/>
      <c r="S60" s="346"/>
      <c r="T60" s="352"/>
      <c r="U60" s="342"/>
      <c r="V60" s="343"/>
      <c r="W60" s="332"/>
      <c r="X60" s="332"/>
      <c r="Y60" s="210"/>
      <c r="Z60" s="210"/>
    </row>
    <row r="61" spans="2:26" ht="34" customHeight="1">
      <c r="B61" s="340"/>
      <c r="C61" s="340"/>
      <c r="D61" s="357"/>
      <c r="E61" s="340"/>
      <c r="F61" s="340"/>
      <c r="G61" s="340"/>
      <c r="H61" s="340"/>
      <c r="I61" s="432" t="s">
        <v>386</v>
      </c>
      <c r="J61" s="433"/>
      <c r="K61" s="352"/>
      <c r="L61" s="248"/>
      <c r="M61" s="342"/>
      <c r="N61" s="340"/>
      <c r="O61" s="340"/>
      <c r="P61" s="340"/>
      <c r="Q61" s="340"/>
      <c r="R61" s="333"/>
      <c r="S61" s="346"/>
      <c r="T61" s="352"/>
      <c r="U61" s="342"/>
      <c r="V61" s="343"/>
      <c r="W61" s="332"/>
      <c r="X61" s="332"/>
      <c r="Y61" s="210"/>
      <c r="Z61" s="210"/>
    </row>
    <row r="62" spans="2:26" ht="53.15" customHeight="1">
      <c r="B62" s="340"/>
      <c r="C62" s="340"/>
      <c r="D62" s="357" t="s">
        <v>410</v>
      </c>
      <c r="E62" s="340"/>
      <c r="F62" s="340"/>
      <c r="G62" s="340"/>
      <c r="H62" s="340"/>
      <c r="I62" s="356" t="s">
        <v>231</v>
      </c>
      <c r="J62" s="357" t="s">
        <v>205</v>
      </c>
      <c r="K62" s="352">
        <v>0.5</v>
      </c>
      <c r="L62" s="248" t="s">
        <v>232</v>
      </c>
      <c r="M62" s="342">
        <v>150000000</v>
      </c>
      <c r="N62" s="340"/>
      <c r="O62" s="340"/>
      <c r="P62" s="340"/>
      <c r="Q62" s="340"/>
      <c r="R62" s="360" t="s">
        <v>354</v>
      </c>
      <c r="S62" s="357" t="s">
        <v>370</v>
      </c>
      <c r="T62" s="352">
        <v>1</v>
      </c>
      <c r="U62" s="248" t="s">
        <v>248</v>
      </c>
      <c r="V62" s="358">
        <v>150000000</v>
      </c>
      <c r="W62" s="338" t="s">
        <v>539</v>
      </c>
      <c r="X62" s="332" t="s">
        <v>254</v>
      </c>
      <c r="Y62" s="210"/>
      <c r="Z62" s="210"/>
    </row>
    <row r="63" spans="2:26" ht="26" customHeight="1">
      <c r="B63" s="340"/>
      <c r="C63" s="340"/>
      <c r="D63" s="357"/>
      <c r="E63" s="340"/>
      <c r="F63" s="340"/>
      <c r="G63" s="340"/>
      <c r="H63" s="340"/>
      <c r="I63" s="432" t="s">
        <v>387</v>
      </c>
      <c r="J63" s="433"/>
      <c r="K63" s="352"/>
      <c r="L63" s="248"/>
      <c r="M63" s="342"/>
      <c r="N63" s="340"/>
      <c r="O63" s="340"/>
      <c r="P63" s="340"/>
      <c r="Q63" s="340"/>
      <c r="R63" s="360"/>
      <c r="S63" s="357"/>
      <c r="T63" s="352"/>
      <c r="U63" s="248"/>
      <c r="V63" s="358"/>
      <c r="W63" s="332"/>
      <c r="X63" s="332"/>
      <c r="Y63" s="210"/>
      <c r="Z63" s="210"/>
    </row>
    <row r="64" spans="2:26" ht="64" customHeight="1">
      <c r="B64" s="340"/>
      <c r="C64" s="340"/>
      <c r="D64" s="357" t="s">
        <v>265</v>
      </c>
      <c r="E64" s="340"/>
      <c r="F64" s="340"/>
      <c r="G64" s="340"/>
      <c r="H64" s="340"/>
      <c r="I64" s="333" t="s">
        <v>221</v>
      </c>
      <c r="J64" s="357" t="s">
        <v>265</v>
      </c>
      <c r="K64" s="352">
        <v>0.3</v>
      </c>
      <c r="L64" s="248" t="s">
        <v>241</v>
      </c>
      <c r="M64" s="342">
        <v>150000000</v>
      </c>
      <c r="N64" s="340"/>
      <c r="O64" s="340"/>
      <c r="P64" s="340"/>
      <c r="Q64" s="340"/>
      <c r="R64" s="333"/>
      <c r="S64" s="357"/>
      <c r="T64" s="352"/>
      <c r="U64" s="248"/>
      <c r="V64" s="343"/>
      <c r="W64" s="332"/>
      <c r="X64" s="332"/>
      <c r="Y64" s="210"/>
      <c r="Z64" s="210"/>
    </row>
    <row r="65" spans="2:26" ht="39" customHeight="1">
      <c r="B65" s="340"/>
      <c r="C65" s="340"/>
      <c r="D65" s="357" t="s">
        <v>380</v>
      </c>
      <c r="E65" s="340"/>
      <c r="F65" s="340"/>
      <c r="G65" s="340"/>
      <c r="H65" s="340"/>
      <c r="I65" s="361" t="s">
        <v>219</v>
      </c>
      <c r="J65" s="366" t="s">
        <v>380</v>
      </c>
      <c r="K65" s="352">
        <v>0.75</v>
      </c>
      <c r="L65" s="248" t="s">
        <v>235</v>
      </c>
      <c r="M65" s="342">
        <v>1100000000</v>
      </c>
      <c r="N65" s="340"/>
      <c r="O65" s="340"/>
      <c r="P65" s="340"/>
      <c r="Q65" s="340"/>
      <c r="R65" s="333"/>
      <c r="S65" s="368"/>
      <c r="T65" s="352"/>
      <c r="U65" s="248"/>
      <c r="V65" s="343"/>
      <c r="W65" s="332"/>
      <c r="X65" s="332"/>
      <c r="Y65" s="210"/>
      <c r="Z65" s="210"/>
    </row>
    <row r="66" spans="2:26" ht="94" customHeight="1">
      <c r="B66" s="340"/>
      <c r="C66" s="340"/>
      <c r="D66" s="357" t="s">
        <v>382</v>
      </c>
      <c r="E66" s="340"/>
      <c r="F66" s="340"/>
      <c r="G66" s="340"/>
      <c r="H66" s="340"/>
      <c r="I66" s="360" t="s">
        <v>381</v>
      </c>
      <c r="J66" s="357" t="s">
        <v>382</v>
      </c>
      <c r="K66" s="352">
        <v>1</v>
      </c>
      <c r="L66" s="248" t="s">
        <v>247</v>
      </c>
      <c r="M66" s="342">
        <v>150000000</v>
      </c>
      <c r="N66" s="340"/>
      <c r="O66" s="340"/>
      <c r="P66" s="340"/>
      <c r="Q66" s="340"/>
      <c r="R66" s="432" t="s">
        <v>371</v>
      </c>
      <c r="S66" s="433"/>
      <c r="T66" s="352"/>
      <c r="U66" s="248"/>
      <c r="V66" s="343"/>
      <c r="W66" s="332"/>
      <c r="X66" s="332"/>
      <c r="Y66" s="210"/>
      <c r="Z66" s="210"/>
    </row>
    <row r="67" spans="2:26" ht="36.5" customHeight="1">
      <c r="B67" s="340"/>
      <c r="C67" s="340"/>
      <c r="D67" s="329" t="s">
        <v>409</v>
      </c>
      <c r="E67" s="340"/>
      <c r="F67" s="340"/>
      <c r="G67" s="340"/>
      <c r="H67" s="340"/>
      <c r="I67" s="341" t="s">
        <v>89</v>
      </c>
      <c r="J67" s="329" t="s">
        <v>409</v>
      </c>
      <c r="K67" s="352">
        <v>0.2</v>
      </c>
      <c r="L67" s="248" t="s">
        <v>247</v>
      </c>
      <c r="M67" s="342">
        <v>190000000</v>
      </c>
      <c r="N67" s="340"/>
      <c r="O67" s="340"/>
      <c r="P67" s="340"/>
      <c r="Q67" s="340"/>
      <c r="R67" s="333"/>
      <c r="S67" s="329"/>
      <c r="T67" s="352"/>
      <c r="U67" s="248"/>
      <c r="V67" s="343"/>
      <c r="W67" s="332"/>
      <c r="X67" s="332"/>
      <c r="Y67" s="210"/>
      <c r="Z67" s="210"/>
    </row>
    <row r="68" spans="2:26" ht="91.5" customHeight="1">
      <c r="B68" s="340"/>
      <c r="C68" s="340"/>
      <c r="D68" s="357" t="s">
        <v>223</v>
      </c>
      <c r="E68" s="340"/>
      <c r="F68" s="340"/>
      <c r="G68" s="340"/>
      <c r="H68" s="340"/>
      <c r="I68" s="356" t="s">
        <v>222</v>
      </c>
      <c r="J68" s="357" t="s">
        <v>223</v>
      </c>
      <c r="K68" s="352">
        <v>0.5</v>
      </c>
      <c r="L68" s="248" t="s">
        <v>247</v>
      </c>
      <c r="M68" s="342">
        <v>110000000</v>
      </c>
      <c r="N68" s="340"/>
      <c r="O68" s="340"/>
      <c r="P68" s="340"/>
      <c r="Q68" s="340"/>
      <c r="R68" s="333" t="s">
        <v>476</v>
      </c>
      <c r="S68" s="357" t="s">
        <v>477</v>
      </c>
      <c r="T68" s="352">
        <v>0.5</v>
      </c>
      <c r="U68" s="248" t="s">
        <v>233</v>
      </c>
      <c r="V68" s="343">
        <v>850000000</v>
      </c>
      <c r="W68" s="338" t="s">
        <v>539</v>
      </c>
      <c r="X68" s="332" t="s">
        <v>254</v>
      </c>
      <c r="Y68" s="210"/>
      <c r="Z68" s="210"/>
    </row>
    <row r="69" spans="2:26" ht="15" customHeight="1">
      <c r="B69" s="340"/>
      <c r="C69" s="340"/>
      <c r="D69" s="329"/>
      <c r="E69" s="340"/>
      <c r="F69" s="340"/>
      <c r="G69" s="340"/>
      <c r="H69" s="340"/>
      <c r="I69" s="432" t="s">
        <v>388</v>
      </c>
      <c r="J69" s="433"/>
      <c r="K69" s="352"/>
      <c r="L69" s="248"/>
      <c r="M69" s="342"/>
      <c r="N69" s="340"/>
      <c r="O69" s="340"/>
      <c r="P69" s="340"/>
      <c r="Q69" s="340"/>
      <c r="R69" s="345"/>
      <c r="S69" s="357"/>
      <c r="T69" s="352"/>
      <c r="U69" s="248"/>
      <c r="V69" s="369"/>
      <c r="W69" s="370"/>
      <c r="X69" s="342"/>
      <c r="Y69" s="210"/>
      <c r="Z69" s="210"/>
    </row>
    <row r="70" spans="2:26" ht="76.5" customHeight="1">
      <c r="B70" s="371"/>
      <c r="C70" s="371"/>
      <c r="D70" s="372" t="s">
        <v>362</v>
      </c>
      <c r="E70" s="371"/>
      <c r="F70" s="371"/>
      <c r="G70" s="371"/>
      <c r="H70" s="371"/>
      <c r="I70" s="373" t="s">
        <v>224</v>
      </c>
      <c r="J70" s="372" t="s">
        <v>362</v>
      </c>
      <c r="K70" s="374">
        <v>0.2</v>
      </c>
      <c r="L70" s="375" t="s">
        <v>248</v>
      </c>
      <c r="M70" s="376">
        <v>380000000</v>
      </c>
      <c r="N70" s="371"/>
      <c r="O70" s="371"/>
      <c r="P70" s="371"/>
      <c r="Q70" s="371"/>
      <c r="R70" s="377" t="s">
        <v>372</v>
      </c>
      <c r="S70" s="372" t="s">
        <v>373</v>
      </c>
      <c r="T70" s="374">
        <v>0.5</v>
      </c>
      <c r="U70" s="375" t="s">
        <v>233</v>
      </c>
      <c r="V70" s="378">
        <v>1500000000</v>
      </c>
      <c r="W70" s="338" t="s">
        <v>539</v>
      </c>
      <c r="X70" s="338" t="s">
        <v>254</v>
      </c>
      <c r="Y70" s="210"/>
      <c r="Z70" s="210"/>
    </row>
    <row r="71" spans="2:26">
      <c r="B71" s="46"/>
      <c r="C71" s="46"/>
      <c r="D71" s="46"/>
      <c r="E71" s="46"/>
      <c r="F71" s="46"/>
      <c r="G71" s="46"/>
      <c r="H71" s="46"/>
      <c r="I71" s="46" t="s">
        <v>498</v>
      </c>
      <c r="J71" s="49"/>
      <c r="W71" s="152"/>
      <c r="X71" s="152"/>
      <c r="Y71" s="220"/>
      <c r="Z71" s="152"/>
    </row>
    <row r="72" spans="2:26">
      <c r="B72" s="16" t="s">
        <v>42</v>
      </c>
      <c r="C72" s="46"/>
      <c r="D72" s="46"/>
      <c r="E72" s="46"/>
      <c r="F72" s="46"/>
      <c r="G72" s="46"/>
      <c r="H72" s="46"/>
      <c r="I72" s="46"/>
      <c r="J72" s="48"/>
      <c r="Y72" s="87"/>
    </row>
    <row r="73" spans="2:26">
      <c r="B73" s="47" t="s">
        <v>43</v>
      </c>
      <c r="C73" s="46"/>
      <c r="D73" s="46"/>
      <c r="E73" s="46"/>
      <c r="F73" s="46"/>
      <c r="G73" s="46"/>
      <c r="H73" s="46"/>
      <c r="I73" s="46"/>
      <c r="J73" s="48"/>
      <c r="L73" s="100"/>
      <c r="M73" s="100"/>
      <c r="N73" s="100"/>
      <c r="O73" s="100"/>
      <c r="P73" s="100"/>
      <c r="Q73" s="100"/>
      <c r="R73" s="100"/>
      <c r="S73" s="387" t="s">
        <v>500</v>
      </c>
      <c r="T73" s="387"/>
      <c r="U73" s="387"/>
      <c r="V73" s="387"/>
      <c r="W73" s="146"/>
      <c r="X73" s="100"/>
      <c r="Y73" s="100"/>
      <c r="Z73" s="100"/>
    </row>
    <row r="74" spans="2:26">
      <c r="B74" s="47"/>
      <c r="C74" s="46"/>
      <c r="D74" s="46"/>
      <c r="E74" s="46"/>
      <c r="F74" s="46"/>
      <c r="G74" s="46"/>
      <c r="H74" s="46"/>
      <c r="I74" s="46"/>
      <c r="J74" s="48"/>
      <c r="L74" s="100"/>
      <c r="M74" s="100"/>
      <c r="N74" s="100"/>
      <c r="O74" s="100"/>
      <c r="P74" s="100"/>
      <c r="Q74" s="100"/>
      <c r="R74" s="100"/>
      <c r="S74" s="260"/>
      <c r="X74" s="100"/>
      <c r="Y74" s="100"/>
      <c r="Z74" s="100"/>
    </row>
    <row r="75" spans="2:26">
      <c r="B75" s="46"/>
      <c r="C75" s="46"/>
      <c r="D75" s="46"/>
      <c r="E75" s="46"/>
      <c r="F75" s="46"/>
      <c r="G75" s="46"/>
      <c r="H75" s="46"/>
      <c r="I75" s="46"/>
      <c r="J75" s="46"/>
      <c r="L75" s="146"/>
      <c r="M75" s="146"/>
      <c r="N75" s="146"/>
      <c r="O75" s="146"/>
      <c r="P75" s="146"/>
      <c r="Q75" s="146"/>
      <c r="R75" s="146"/>
      <c r="S75" s="260"/>
      <c r="X75" s="146"/>
      <c r="Y75" s="146"/>
      <c r="Z75" s="146"/>
    </row>
    <row r="76" spans="2:26">
      <c r="B76" s="46"/>
      <c r="C76" s="46"/>
      <c r="D76" s="46"/>
      <c r="E76" s="46"/>
      <c r="F76" s="46"/>
      <c r="G76" s="46"/>
      <c r="H76" s="46"/>
      <c r="I76" s="46"/>
      <c r="J76" s="46"/>
      <c r="L76" s="146"/>
      <c r="M76" s="146"/>
      <c r="N76" s="146"/>
      <c r="O76" s="146"/>
      <c r="P76" s="146"/>
      <c r="Q76" s="146"/>
      <c r="R76" s="146"/>
      <c r="S76" s="260"/>
      <c r="X76" s="146"/>
      <c r="Y76" s="146"/>
      <c r="Z76" s="146"/>
    </row>
    <row r="77" spans="2:26">
      <c r="L77" s="259"/>
      <c r="S77" s="397" t="s">
        <v>501</v>
      </c>
      <c r="T77" s="397"/>
      <c r="U77" s="397"/>
      <c r="V77" s="397"/>
      <c r="W77" s="101"/>
    </row>
    <row r="78" spans="2:26">
      <c r="L78" s="259"/>
      <c r="S78" s="446" t="s">
        <v>487</v>
      </c>
      <c r="T78" s="446"/>
      <c r="U78" s="446"/>
      <c r="V78" s="446"/>
      <c r="W78" s="146"/>
    </row>
    <row r="79" spans="2:26">
      <c r="L79" s="259"/>
      <c r="S79" s="446" t="s">
        <v>502</v>
      </c>
      <c r="T79" s="446"/>
      <c r="U79" s="446"/>
      <c r="V79" s="446"/>
      <c r="W79" s="146"/>
    </row>
    <row r="80" spans="2:26">
      <c r="L80" s="259"/>
    </row>
    <row r="81" spans="12:26"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  <row r="82" spans="12:26"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  <c r="W82" s="146"/>
      <c r="X82" s="146"/>
      <c r="Y82" s="146"/>
      <c r="Z82" s="146"/>
    </row>
    <row r="83" spans="12:26"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</row>
  </sheetData>
  <mergeCells count="59">
    <mergeCell ref="I52:J52"/>
    <mergeCell ref="I58:J58"/>
    <mergeCell ref="I61:J61"/>
    <mergeCell ref="I63:J63"/>
    <mergeCell ref="Z6:Z8"/>
    <mergeCell ref="U7:V7"/>
    <mergeCell ref="Y6:Y8"/>
    <mergeCell ref="S6:S8"/>
    <mergeCell ref="T6:T8"/>
    <mergeCell ref="N9:Q9"/>
    <mergeCell ref="W6:W8"/>
    <mergeCell ref="X6:X8"/>
    <mergeCell ref="R46:S46"/>
    <mergeCell ref="R49:S49"/>
    <mergeCell ref="R35:S35"/>
    <mergeCell ref="R38:S38"/>
    <mergeCell ref="S77:V77"/>
    <mergeCell ref="S78:V78"/>
    <mergeCell ref="S79:V79"/>
    <mergeCell ref="S73:V73"/>
    <mergeCell ref="I69:J69"/>
    <mergeCell ref="R66:S66"/>
    <mergeCell ref="B6:B8"/>
    <mergeCell ref="C6:C8"/>
    <mergeCell ref="D6:D8"/>
    <mergeCell ref="E6:H8"/>
    <mergeCell ref="I6:I8"/>
    <mergeCell ref="J6:J8"/>
    <mergeCell ref="K6:K8"/>
    <mergeCell ref="C31:C35"/>
    <mergeCell ref="I38:J38"/>
    <mergeCell ref="C39:C45"/>
    <mergeCell ref="I41:J41"/>
    <mergeCell ref="I43:J43"/>
    <mergeCell ref="I49:J49"/>
    <mergeCell ref="I46:J46"/>
    <mergeCell ref="N6:Q8"/>
    <mergeCell ref="C23:C28"/>
    <mergeCell ref="E9:H9"/>
    <mergeCell ref="L6:M7"/>
    <mergeCell ref="U6:V6"/>
    <mergeCell ref="R6:R8"/>
    <mergeCell ref="R25:S25"/>
    <mergeCell ref="B39:B45"/>
    <mergeCell ref="B1:X1"/>
    <mergeCell ref="B2:X2"/>
    <mergeCell ref="B3:X3"/>
    <mergeCell ref="R10:S10"/>
    <mergeCell ref="R41:S41"/>
    <mergeCell ref="R43:S43"/>
    <mergeCell ref="I10:J10"/>
    <mergeCell ref="I25:J25"/>
    <mergeCell ref="I35:J35"/>
    <mergeCell ref="B18:B20"/>
    <mergeCell ref="B12:B15"/>
    <mergeCell ref="C12:C15"/>
    <mergeCell ref="C18:C20"/>
    <mergeCell ref="B31:B33"/>
    <mergeCell ref="B23:B28"/>
  </mergeCells>
  <pageMargins left="0.25" right="0.25" top="0.75" bottom="0.75" header="0.3" footer="0.3"/>
  <pageSetup paperSize="9" scale="57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2"/>
  <sheetViews>
    <sheetView topLeftCell="A4" zoomScale="70" zoomScaleNormal="70" workbookViewId="0">
      <selection activeCell="C11" sqref="C11:C14"/>
    </sheetView>
  </sheetViews>
  <sheetFormatPr defaultRowHeight="14.5"/>
  <cols>
    <col min="1" max="2" width="18.54296875" customWidth="1"/>
    <col min="3" max="3" width="18" customWidth="1"/>
    <col min="4" max="4" width="31" customWidth="1"/>
    <col min="5" max="8" width="3.26953125" customWidth="1"/>
    <col min="9" max="9" width="41.81640625" customWidth="1"/>
    <col min="10" max="10" width="45" customWidth="1"/>
    <col min="11" max="12" width="6.36328125" customWidth="1"/>
    <col min="13" max="13" width="11.453125" customWidth="1"/>
    <col min="14" max="14" width="6.453125" customWidth="1"/>
    <col min="15" max="15" width="10.08984375" customWidth="1"/>
    <col min="16" max="16" width="7.7265625" customWidth="1"/>
    <col min="17" max="17" width="10.54296875" customWidth="1"/>
    <col min="18" max="18" width="7.08984375" customWidth="1"/>
    <col min="19" max="19" width="13.7265625" customWidth="1"/>
    <col min="20" max="20" width="6.90625" customWidth="1"/>
    <col min="21" max="21" width="12.1796875" customWidth="1"/>
    <col min="22" max="22" width="9.453125" customWidth="1"/>
    <col min="23" max="23" width="7.453125" customWidth="1"/>
    <col min="24" max="24" width="7.90625" customWidth="1"/>
    <col min="25" max="25" width="13.7265625" customWidth="1"/>
    <col min="26" max="26" width="8.1796875" customWidth="1"/>
    <col min="27" max="27" width="13.7265625" customWidth="1"/>
    <col min="28" max="28" width="8.26953125" customWidth="1"/>
    <col min="29" max="29" width="13.7265625" customWidth="1"/>
    <col min="30" max="30" width="8.26953125" customWidth="1"/>
    <col min="31" max="31" width="13.7265625" customWidth="1"/>
    <col min="32" max="32" width="8.1796875" customWidth="1"/>
    <col min="33" max="33" width="13.26953125" customWidth="1"/>
    <col min="34" max="34" width="14.1796875" customWidth="1"/>
    <col min="35" max="35" width="9.81640625" customWidth="1"/>
    <col min="36" max="36" width="13.1796875" customWidth="1"/>
    <col min="37" max="37" width="8.26953125" customWidth="1"/>
  </cols>
  <sheetData>
    <row r="1" spans="1:40">
      <c r="A1" s="462" t="s">
        <v>455</v>
      </c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2"/>
      <c r="S1" s="462"/>
      <c r="T1" s="462"/>
      <c r="U1" s="462"/>
      <c r="V1" s="462"/>
      <c r="W1" s="462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</row>
    <row r="2" spans="1:40" ht="15" customHeight="1">
      <c r="A2" s="463" t="s">
        <v>447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</row>
    <row r="3" spans="1:40" ht="15" customHeight="1">
      <c r="A3" s="463" t="s">
        <v>543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463"/>
      <c r="S3" s="463"/>
      <c r="T3" s="463"/>
      <c r="U3" s="463"/>
      <c r="V3" s="463"/>
      <c r="W3" s="463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</row>
    <row r="4" spans="1:40" ht="15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</row>
    <row r="5" spans="1:40" ht="25" customHeight="1">
      <c r="A5" s="454" t="s">
        <v>29</v>
      </c>
      <c r="B5" s="506" t="s">
        <v>552</v>
      </c>
      <c r="C5" s="454" t="s">
        <v>30</v>
      </c>
      <c r="D5" s="454" t="s">
        <v>148</v>
      </c>
      <c r="E5" s="454" t="s">
        <v>31</v>
      </c>
      <c r="F5" s="454"/>
      <c r="G5" s="454"/>
      <c r="H5" s="454"/>
      <c r="I5" s="454" t="s">
        <v>32</v>
      </c>
      <c r="J5" s="454" t="s">
        <v>33</v>
      </c>
      <c r="K5" s="454" t="s">
        <v>34</v>
      </c>
      <c r="L5" s="464" t="s">
        <v>35</v>
      </c>
      <c r="M5" s="465"/>
      <c r="N5" s="464" t="s">
        <v>35</v>
      </c>
      <c r="O5" s="465"/>
      <c r="P5" s="465"/>
      <c r="Q5" s="465"/>
      <c r="R5" s="465"/>
      <c r="S5" s="465"/>
      <c r="T5" s="457" t="s">
        <v>38</v>
      </c>
      <c r="U5" s="457"/>
      <c r="V5" s="454" t="s">
        <v>36</v>
      </c>
      <c r="W5" s="454" t="s">
        <v>37</v>
      </c>
      <c r="X5" s="218"/>
      <c r="Y5" s="218"/>
      <c r="Z5" s="449"/>
      <c r="AA5" s="447"/>
      <c r="AB5" s="203"/>
      <c r="AC5" s="203"/>
      <c r="AD5" s="203"/>
      <c r="AE5" s="203"/>
      <c r="AF5" s="203"/>
      <c r="AG5" s="203"/>
      <c r="AH5" s="203"/>
      <c r="AI5" s="203"/>
      <c r="AJ5" s="447"/>
      <c r="AK5" s="447"/>
      <c r="AL5" s="152"/>
    </row>
    <row r="6" spans="1:40" ht="27" customHeight="1">
      <c r="A6" s="455"/>
      <c r="B6" s="507"/>
      <c r="C6" s="455"/>
      <c r="D6" s="455"/>
      <c r="E6" s="455"/>
      <c r="F6" s="455"/>
      <c r="G6" s="455"/>
      <c r="H6" s="455"/>
      <c r="I6" s="455"/>
      <c r="J6" s="455"/>
      <c r="K6" s="455"/>
      <c r="L6" s="457">
        <v>2015</v>
      </c>
      <c r="M6" s="457"/>
      <c r="N6" s="457">
        <v>2016</v>
      </c>
      <c r="O6" s="457"/>
      <c r="P6" s="457">
        <v>2017</v>
      </c>
      <c r="Q6" s="457"/>
      <c r="R6" s="457">
        <v>2018</v>
      </c>
      <c r="S6" s="458"/>
      <c r="T6" s="457"/>
      <c r="U6" s="457"/>
      <c r="V6" s="455"/>
      <c r="W6" s="455"/>
      <c r="X6" s="218"/>
      <c r="Y6" s="218"/>
      <c r="Z6" s="449"/>
      <c r="AA6" s="447"/>
      <c r="AB6" s="459"/>
      <c r="AC6" s="459"/>
      <c r="AD6" s="459"/>
      <c r="AE6" s="459"/>
      <c r="AF6" s="459"/>
      <c r="AG6" s="459"/>
      <c r="AH6" s="459"/>
      <c r="AI6" s="459"/>
      <c r="AJ6" s="447"/>
      <c r="AK6" s="447"/>
      <c r="AL6" s="152"/>
    </row>
    <row r="7" spans="1:40" ht="18" customHeight="1">
      <c r="A7" s="455"/>
      <c r="B7" s="507"/>
      <c r="C7" s="455"/>
      <c r="D7" s="455"/>
      <c r="E7" s="455"/>
      <c r="F7" s="455"/>
      <c r="G7" s="455"/>
      <c r="H7" s="455"/>
      <c r="I7" s="455"/>
      <c r="J7" s="456"/>
      <c r="K7" s="456"/>
      <c r="L7" s="261" t="s">
        <v>39</v>
      </c>
      <c r="M7" s="261" t="s">
        <v>40</v>
      </c>
      <c r="N7" s="223" t="s">
        <v>39</v>
      </c>
      <c r="O7" s="223" t="s">
        <v>40</v>
      </c>
      <c r="P7" s="223" t="s">
        <v>39</v>
      </c>
      <c r="Q7" s="223" t="s">
        <v>40</v>
      </c>
      <c r="R7" s="223" t="s">
        <v>39</v>
      </c>
      <c r="S7" s="223" t="s">
        <v>40</v>
      </c>
      <c r="T7" s="223" t="s">
        <v>41</v>
      </c>
      <c r="U7" s="223" t="s">
        <v>40</v>
      </c>
      <c r="V7" s="456"/>
      <c r="W7" s="456"/>
      <c r="X7" s="218"/>
      <c r="Y7" s="218"/>
      <c r="Z7" s="449"/>
      <c r="AA7" s="447"/>
      <c r="AB7" s="204"/>
      <c r="AC7" s="204"/>
      <c r="AD7" s="204"/>
      <c r="AE7" s="204"/>
      <c r="AF7" s="204"/>
      <c r="AG7" s="204"/>
      <c r="AH7" s="204"/>
      <c r="AI7" s="204"/>
      <c r="AJ7" s="447"/>
      <c r="AK7" s="447"/>
      <c r="AL7" s="152"/>
    </row>
    <row r="8" spans="1:40">
      <c r="A8" s="50">
        <v>1</v>
      </c>
      <c r="B8" s="505"/>
      <c r="C8" s="50">
        <v>2</v>
      </c>
      <c r="D8" s="51">
        <v>3</v>
      </c>
      <c r="E8" s="453">
        <v>4</v>
      </c>
      <c r="F8" s="453"/>
      <c r="G8" s="453"/>
      <c r="H8" s="453"/>
      <c r="I8" s="268">
        <v>5</v>
      </c>
      <c r="J8" s="268">
        <v>6</v>
      </c>
      <c r="K8" s="269">
        <v>7</v>
      </c>
      <c r="L8" s="268">
        <v>8</v>
      </c>
      <c r="M8" s="268">
        <v>9</v>
      </c>
      <c r="N8" s="201">
        <v>10</v>
      </c>
      <c r="O8" s="201">
        <v>11</v>
      </c>
      <c r="P8" s="201">
        <v>12</v>
      </c>
      <c r="Q8" s="201">
        <v>13</v>
      </c>
      <c r="R8" s="201">
        <v>14</v>
      </c>
      <c r="S8" s="201">
        <v>15</v>
      </c>
      <c r="T8" s="201">
        <v>16</v>
      </c>
      <c r="U8" s="201">
        <v>17</v>
      </c>
      <c r="V8" s="201">
        <v>18</v>
      </c>
      <c r="W8" s="202">
        <v>19</v>
      </c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152"/>
    </row>
    <row r="9" spans="1:40" ht="17.25" customHeight="1">
      <c r="A9" s="278"/>
      <c r="B9" s="52"/>
      <c r="C9" s="52"/>
      <c r="D9" s="53"/>
      <c r="E9" s="270"/>
      <c r="F9" s="270"/>
      <c r="G9" s="270"/>
      <c r="H9" s="270"/>
      <c r="I9" s="460" t="s">
        <v>149</v>
      </c>
      <c r="J9" s="461"/>
      <c r="K9" s="270"/>
      <c r="L9" s="270"/>
      <c r="M9" s="271"/>
      <c r="N9" s="56"/>
      <c r="O9" s="229"/>
      <c r="P9" s="56"/>
      <c r="Q9" s="56"/>
      <c r="R9" s="56"/>
      <c r="S9" s="56"/>
      <c r="T9" s="56"/>
      <c r="U9" s="56"/>
      <c r="V9" s="56"/>
      <c r="W9" s="54"/>
      <c r="X9" s="205"/>
      <c r="Y9" s="205"/>
      <c r="Z9" s="206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6"/>
      <c r="AL9" s="152"/>
    </row>
    <row r="10" spans="1:40" ht="12.75" customHeight="1">
      <c r="A10" s="68" t="s">
        <v>415</v>
      </c>
      <c r="B10" s="221"/>
      <c r="C10" s="273"/>
      <c r="D10" s="69" t="s">
        <v>179</v>
      </c>
      <c r="E10" s="70"/>
      <c r="F10" s="70"/>
      <c r="G10" s="70"/>
      <c r="H10" s="70"/>
      <c r="I10" s="71" t="s">
        <v>52</v>
      </c>
      <c r="J10" s="69" t="s">
        <v>179</v>
      </c>
      <c r="K10" s="112">
        <v>1000</v>
      </c>
      <c r="L10" s="67" t="s">
        <v>233</v>
      </c>
      <c r="M10" s="225">
        <v>6000000</v>
      </c>
      <c r="N10" s="67" t="s">
        <v>233</v>
      </c>
      <c r="O10" s="72">
        <v>6500000</v>
      </c>
      <c r="P10" s="67" t="s">
        <v>233</v>
      </c>
      <c r="Q10" s="72">
        <v>7000000</v>
      </c>
      <c r="R10" s="67" t="s">
        <v>233</v>
      </c>
      <c r="S10" s="72">
        <v>5500000</v>
      </c>
      <c r="T10" s="67" t="s">
        <v>443</v>
      </c>
      <c r="U10" s="62">
        <f>(M10+O10+Q10+S10)</f>
        <v>25000000</v>
      </c>
      <c r="V10" s="70" t="s">
        <v>547</v>
      </c>
      <c r="W10" s="70" t="s">
        <v>548</v>
      </c>
      <c r="X10" s="208"/>
      <c r="Y10" s="208"/>
      <c r="Z10" s="210"/>
      <c r="AA10" s="210"/>
      <c r="AB10" s="207"/>
      <c r="AC10" s="208"/>
      <c r="AD10" s="207"/>
      <c r="AE10" s="208"/>
      <c r="AF10" s="207"/>
      <c r="AG10" s="208"/>
      <c r="AH10" s="207"/>
      <c r="AI10" s="209"/>
      <c r="AJ10" s="210"/>
      <c r="AK10" s="210"/>
      <c r="AL10" s="152"/>
    </row>
    <row r="11" spans="1:40" ht="25" customHeight="1">
      <c r="A11" s="407" t="s">
        <v>553</v>
      </c>
      <c r="B11" s="407" t="s">
        <v>554</v>
      </c>
      <c r="C11" s="407" t="s">
        <v>426</v>
      </c>
      <c r="D11" s="73" t="s">
        <v>180</v>
      </c>
      <c r="E11" s="70"/>
      <c r="F11" s="70"/>
      <c r="G11" s="70"/>
      <c r="H11" s="70"/>
      <c r="I11" s="71" t="s">
        <v>150</v>
      </c>
      <c r="J11" s="69" t="s">
        <v>180</v>
      </c>
      <c r="K11" s="86">
        <v>0.65</v>
      </c>
      <c r="L11" s="67" t="s">
        <v>233</v>
      </c>
      <c r="M11" s="225">
        <v>13000000</v>
      </c>
      <c r="N11" s="67" t="s">
        <v>233</v>
      </c>
      <c r="O11" s="72">
        <v>20000000</v>
      </c>
      <c r="P11" s="67" t="s">
        <v>233</v>
      </c>
      <c r="Q11" s="72">
        <v>21000000</v>
      </c>
      <c r="R11" s="67" t="s">
        <v>233</v>
      </c>
      <c r="S11" s="72">
        <v>116000000</v>
      </c>
      <c r="T11" s="67" t="s">
        <v>443</v>
      </c>
      <c r="U11" s="62">
        <f>(M11+O11+Q11+S11)</f>
        <v>170000000</v>
      </c>
      <c r="V11" s="70" t="s">
        <v>547</v>
      </c>
      <c r="W11" s="70" t="s">
        <v>254</v>
      </c>
      <c r="X11" s="208"/>
      <c r="Y11" s="208"/>
      <c r="Z11" s="210"/>
      <c r="AA11" s="210"/>
      <c r="AB11" s="207"/>
      <c r="AC11" s="208"/>
      <c r="AD11" s="207"/>
      <c r="AE11" s="208"/>
      <c r="AF11" s="207"/>
      <c r="AG11" s="208"/>
      <c r="AH11" s="207"/>
      <c r="AI11" s="209"/>
      <c r="AJ11" s="210"/>
      <c r="AK11" s="210"/>
      <c r="AL11" s="152"/>
    </row>
    <row r="12" spans="1:40" ht="25" customHeight="1">
      <c r="A12" s="407"/>
      <c r="B12" s="407"/>
      <c r="C12" s="407"/>
      <c r="D12" s="68" t="s">
        <v>389</v>
      </c>
      <c r="E12" s="70"/>
      <c r="F12" s="70"/>
      <c r="G12" s="70"/>
      <c r="H12" s="70"/>
      <c r="I12" s="71" t="s">
        <v>151</v>
      </c>
      <c r="J12" s="68" t="s">
        <v>181</v>
      </c>
      <c r="K12" s="86">
        <v>0.5</v>
      </c>
      <c r="L12" s="67" t="s">
        <v>234</v>
      </c>
      <c r="M12" s="225">
        <v>9750000</v>
      </c>
      <c r="N12" s="67" t="s">
        <v>234</v>
      </c>
      <c r="O12" s="72">
        <v>10000000</v>
      </c>
      <c r="P12" s="67" t="s">
        <v>234</v>
      </c>
      <c r="Q12" s="72">
        <v>10500000</v>
      </c>
      <c r="R12" s="67" t="s">
        <v>234</v>
      </c>
      <c r="S12" s="72">
        <v>8500000</v>
      </c>
      <c r="T12" s="67" t="s">
        <v>234</v>
      </c>
      <c r="U12" s="62">
        <f t="shared" ref="U12:U22" si="0">(M12+O12+Q12+S12)</f>
        <v>38750000</v>
      </c>
      <c r="V12" s="70" t="s">
        <v>547</v>
      </c>
      <c r="W12" s="70"/>
      <c r="X12" s="208"/>
      <c r="Y12" s="208"/>
      <c r="Z12" s="210"/>
      <c r="AA12" s="210"/>
      <c r="AB12" s="207"/>
      <c r="AC12" s="208"/>
      <c r="AD12" s="207"/>
      <c r="AE12" s="208"/>
      <c r="AF12" s="207"/>
      <c r="AG12" s="208"/>
      <c r="AH12" s="207"/>
      <c r="AI12" s="209"/>
      <c r="AJ12" s="210"/>
      <c r="AK12" s="210"/>
      <c r="AL12" s="152"/>
    </row>
    <row r="13" spans="1:40" ht="25" customHeight="1">
      <c r="A13" s="407"/>
      <c r="B13" s="407"/>
      <c r="C13" s="407"/>
      <c r="D13" s="68" t="s">
        <v>390</v>
      </c>
      <c r="E13" s="70"/>
      <c r="F13" s="70"/>
      <c r="G13" s="70"/>
      <c r="H13" s="70"/>
      <c r="I13" s="71" t="s">
        <v>118</v>
      </c>
      <c r="J13" s="68" t="s">
        <v>182</v>
      </c>
      <c r="K13" s="86">
        <v>0.5</v>
      </c>
      <c r="L13" s="67" t="s">
        <v>233</v>
      </c>
      <c r="M13" s="225">
        <v>200000000</v>
      </c>
      <c r="N13" s="67" t="s">
        <v>233</v>
      </c>
      <c r="O13" s="72">
        <v>220000000</v>
      </c>
      <c r="P13" s="67" t="s">
        <v>233</v>
      </c>
      <c r="Q13" s="72">
        <v>230000000</v>
      </c>
      <c r="R13" s="67" t="s">
        <v>233</v>
      </c>
      <c r="S13" s="72">
        <v>246000000</v>
      </c>
      <c r="T13" s="67" t="s">
        <v>443</v>
      </c>
      <c r="U13" s="62">
        <f t="shared" si="0"/>
        <v>896000000</v>
      </c>
      <c r="V13" s="70" t="s">
        <v>547</v>
      </c>
      <c r="W13" s="70" t="s">
        <v>254</v>
      </c>
      <c r="X13" s="208"/>
      <c r="Y13" s="208"/>
      <c r="Z13" s="210"/>
      <c r="AA13" s="210"/>
      <c r="AB13" s="207"/>
      <c r="AC13" s="208"/>
      <c r="AD13" s="207"/>
      <c r="AE13" s="208"/>
      <c r="AF13" s="207"/>
      <c r="AG13" s="208"/>
      <c r="AH13" s="207"/>
      <c r="AI13" s="209"/>
      <c r="AJ13" s="210"/>
      <c r="AK13" s="210"/>
      <c r="AL13" s="152"/>
    </row>
    <row r="14" spans="1:40" ht="25" customHeight="1">
      <c r="A14" s="407"/>
      <c r="B14" s="407"/>
      <c r="C14" s="407"/>
      <c r="D14" s="68" t="s">
        <v>391</v>
      </c>
      <c r="E14" s="70"/>
      <c r="F14" s="70"/>
      <c r="G14" s="70"/>
      <c r="H14" s="70"/>
      <c r="I14" s="71" t="s">
        <v>152</v>
      </c>
      <c r="J14" s="68" t="s">
        <v>183</v>
      </c>
      <c r="K14" s="86">
        <v>0.5</v>
      </c>
      <c r="L14" s="67" t="s">
        <v>233</v>
      </c>
      <c r="M14" s="225">
        <v>40000000</v>
      </c>
      <c r="N14" s="67" t="s">
        <v>433</v>
      </c>
      <c r="O14" s="72">
        <v>42000000</v>
      </c>
      <c r="P14" s="67" t="s">
        <v>433</v>
      </c>
      <c r="Q14" s="72">
        <v>43000000</v>
      </c>
      <c r="R14" s="67" t="s">
        <v>433</v>
      </c>
      <c r="S14" s="72">
        <v>30800000</v>
      </c>
      <c r="T14" s="67" t="s">
        <v>444</v>
      </c>
      <c r="U14" s="62">
        <f t="shared" si="0"/>
        <v>155800000</v>
      </c>
      <c r="V14" s="70" t="s">
        <v>547</v>
      </c>
      <c r="W14" s="70" t="s">
        <v>254</v>
      </c>
      <c r="X14" s="208"/>
      <c r="Y14" s="208"/>
      <c r="Z14" s="210"/>
      <c r="AA14" s="210"/>
      <c r="AB14" s="207"/>
      <c r="AC14" s="208"/>
      <c r="AD14" s="207"/>
      <c r="AE14" s="208"/>
      <c r="AF14" s="207"/>
      <c r="AG14" s="208"/>
      <c r="AH14" s="207"/>
      <c r="AI14" s="209"/>
      <c r="AJ14" s="210"/>
      <c r="AK14" s="210"/>
      <c r="AL14" s="152"/>
    </row>
    <row r="15" spans="1:40" ht="25" customHeight="1">
      <c r="A15" s="65"/>
      <c r="B15" s="65"/>
      <c r="C15" s="63"/>
      <c r="D15" s="68" t="s">
        <v>392</v>
      </c>
      <c r="E15" s="70"/>
      <c r="F15" s="70"/>
      <c r="G15" s="70"/>
      <c r="H15" s="70"/>
      <c r="I15" s="71" t="s">
        <v>153</v>
      </c>
      <c r="J15" s="68" t="s">
        <v>171</v>
      </c>
      <c r="K15" s="86">
        <v>0.5</v>
      </c>
      <c r="L15" s="67" t="s">
        <v>233</v>
      </c>
      <c r="M15" s="225">
        <v>40000000</v>
      </c>
      <c r="N15" s="67" t="s">
        <v>233</v>
      </c>
      <c r="O15" s="72">
        <v>30000000</v>
      </c>
      <c r="P15" s="67" t="s">
        <v>233</v>
      </c>
      <c r="Q15" s="72">
        <v>35000000</v>
      </c>
      <c r="R15" s="67" t="s">
        <v>233</v>
      </c>
      <c r="S15" s="72">
        <v>20280000</v>
      </c>
      <c r="T15" s="67" t="s">
        <v>443</v>
      </c>
      <c r="U15" s="62">
        <f t="shared" si="0"/>
        <v>125280000</v>
      </c>
      <c r="V15" s="70" t="s">
        <v>547</v>
      </c>
      <c r="W15" s="70" t="s">
        <v>254</v>
      </c>
      <c r="X15" s="208"/>
      <c r="Y15" s="208"/>
      <c r="Z15" s="210"/>
      <c r="AA15" s="210"/>
      <c r="AB15" s="207"/>
      <c r="AC15" s="208"/>
      <c r="AD15" s="207"/>
      <c r="AE15" s="208"/>
      <c r="AF15" s="207"/>
      <c r="AG15" s="208"/>
      <c r="AH15" s="207"/>
      <c r="AI15" s="209"/>
      <c r="AJ15" s="210"/>
      <c r="AK15" s="210"/>
      <c r="AL15" s="152"/>
    </row>
    <row r="16" spans="1:40" ht="25" customHeight="1">
      <c r="A16" s="68"/>
      <c r="B16" s="68"/>
      <c r="C16" s="57"/>
      <c r="D16" s="68" t="s">
        <v>184</v>
      </c>
      <c r="E16" s="65"/>
      <c r="F16" s="65"/>
      <c r="G16" s="65"/>
      <c r="H16" s="65"/>
      <c r="I16" s="71" t="s">
        <v>154</v>
      </c>
      <c r="J16" s="68" t="s">
        <v>184</v>
      </c>
      <c r="K16" s="86">
        <v>0.5</v>
      </c>
      <c r="L16" s="67" t="s">
        <v>233</v>
      </c>
      <c r="M16" s="230">
        <v>20000000</v>
      </c>
      <c r="N16" s="67" t="s">
        <v>233</v>
      </c>
      <c r="O16" s="59">
        <v>15000000</v>
      </c>
      <c r="P16" s="67" t="s">
        <v>233</v>
      </c>
      <c r="Q16" s="59">
        <v>19000000</v>
      </c>
      <c r="R16" s="67" t="s">
        <v>233</v>
      </c>
      <c r="S16" s="59">
        <v>12000000</v>
      </c>
      <c r="T16" s="67" t="s">
        <v>443</v>
      </c>
      <c r="U16" s="62">
        <f t="shared" si="0"/>
        <v>66000000</v>
      </c>
      <c r="V16" s="70" t="s">
        <v>547</v>
      </c>
      <c r="W16" s="70" t="s">
        <v>254</v>
      </c>
      <c r="X16" s="211"/>
      <c r="Y16" s="211"/>
      <c r="Z16" s="210"/>
      <c r="AA16" s="210"/>
      <c r="AB16" s="207"/>
      <c r="AC16" s="211"/>
      <c r="AD16" s="207"/>
      <c r="AE16" s="211"/>
      <c r="AF16" s="207"/>
      <c r="AG16" s="211"/>
      <c r="AH16" s="207"/>
      <c r="AI16" s="209"/>
      <c r="AJ16" s="210"/>
      <c r="AK16" s="210"/>
      <c r="AL16" s="152"/>
    </row>
    <row r="17" spans="1:38" ht="25" customHeight="1">
      <c r="A17" s="68" t="s">
        <v>414</v>
      </c>
      <c r="B17" s="68"/>
      <c r="C17" s="57"/>
      <c r="D17" s="68" t="s">
        <v>396</v>
      </c>
      <c r="E17" s="65"/>
      <c r="F17" s="65"/>
      <c r="G17" s="65"/>
      <c r="H17" s="65"/>
      <c r="I17" s="71" t="s">
        <v>120</v>
      </c>
      <c r="J17" s="68" t="s">
        <v>185</v>
      </c>
      <c r="K17" s="86">
        <v>0.5</v>
      </c>
      <c r="L17" s="67" t="s">
        <v>233</v>
      </c>
      <c r="M17" s="230">
        <v>4000000</v>
      </c>
      <c r="N17" s="67" t="s">
        <v>233</v>
      </c>
      <c r="O17" s="59">
        <v>3000000</v>
      </c>
      <c r="P17" s="67" t="s">
        <v>233</v>
      </c>
      <c r="Q17" s="59">
        <v>4500000</v>
      </c>
      <c r="R17" s="67" t="s">
        <v>233</v>
      </c>
      <c r="S17" s="59">
        <v>5000000</v>
      </c>
      <c r="T17" s="67" t="s">
        <v>443</v>
      </c>
      <c r="U17" s="62">
        <f t="shared" si="0"/>
        <v>16500000</v>
      </c>
      <c r="V17" s="70" t="s">
        <v>547</v>
      </c>
      <c r="W17" s="70" t="s">
        <v>254</v>
      </c>
      <c r="X17" s="211"/>
      <c r="Y17" s="211"/>
      <c r="Z17" s="210"/>
      <c r="AA17" s="210"/>
      <c r="AB17" s="207"/>
      <c r="AC17" s="211"/>
      <c r="AD17" s="207"/>
      <c r="AE17" s="211"/>
      <c r="AF17" s="207"/>
      <c r="AG17" s="211"/>
      <c r="AH17" s="207"/>
      <c r="AI17" s="209"/>
      <c r="AJ17" s="210"/>
      <c r="AK17" s="210"/>
      <c r="AL17" s="152"/>
    </row>
    <row r="18" spans="1:38" ht="25" customHeight="1">
      <c r="A18" s="450" t="s">
        <v>555</v>
      </c>
      <c r="B18" s="450" t="s">
        <v>556</v>
      </c>
      <c r="C18" s="407" t="s">
        <v>542</v>
      </c>
      <c r="D18" s="68" t="s">
        <v>395</v>
      </c>
      <c r="E18" s="65"/>
      <c r="F18" s="65"/>
      <c r="G18" s="65"/>
      <c r="H18" s="65"/>
      <c r="I18" s="71" t="s">
        <v>155</v>
      </c>
      <c r="J18" s="68" t="s">
        <v>186</v>
      </c>
      <c r="K18" s="86">
        <v>0.5</v>
      </c>
      <c r="L18" s="67" t="s">
        <v>233</v>
      </c>
      <c r="M18" s="230">
        <v>3000000</v>
      </c>
      <c r="N18" s="67" t="s">
        <v>233</v>
      </c>
      <c r="O18" s="59">
        <v>2500000</v>
      </c>
      <c r="P18" s="67" t="s">
        <v>233</v>
      </c>
      <c r="Q18" s="59">
        <v>3000000</v>
      </c>
      <c r="R18" s="67" t="s">
        <v>233</v>
      </c>
      <c r="S18" s="59">
        <v>2500000</v>
      </c>
      <c r="T18" s="67" t="s">
        <v>443</v>
      </c>
      <c r="U18" s="62">
        <f t="shared" si="0"/>
        <v>11000000</v>
      </c>
      <c r="V18" s="70" t="s">
        <v>547</v>
      </c>
      <c r="W18" s="70" t="s">
        <v>254</v>
      </c>
      <c r="X18" s="211"/>
      <c r="Y18" s="211"/>
      <c r="Z18" s="210"/>
      <c r="AA18" s="210"/>
      <c r="AB18" s="207"/>
      <c r="AC18" s="211"/>
      <c r="AD18" s="207"/>
      <c r="AE18" s="211"/>
      <c r="AF18" s="207"/>
      <c r="AG18" s="211"/>
      <c r="AH18" s="207"/>
      <c r="AI18" s="209"/>
      <c r="AJ18" s="210"/>
      <c r="AK18" s="210"/>
      <c r="AL18" s="152"/>
    </row>
    <row r="19" spans="1:38" ht="25" customHeight="1">
      <c r="A19" s="450"/>
      <c r="B19" s="450"/>
      <c r="C19" s="407"/>
      <c r="D19" s="68" t="s">
        <v>394</v>
      </c>
      <c r="E19" s="65"/>
      <c r="F19" s="65"/>
      <c r="G19" s="65"/>
      <c r="H19" s="65"/>
      <c r="I19" s="71" t="s">
        <v>156</v>
      </c>
      <c r="J19" s="68" t="s">
        <v>187</v>
      </c>
      <c r="K19" s="86">
        <v>0.5</v>
      </c>
      <c r="L19" s="67" t="s">
        <v>233</v>
      </c>
      <c r="M19" s="230">
        <v>10000000</v>
      </c>
      <c r="N19" s="67" t="s">
        <v>233</v>
      </c>
      <c r="O19" s="59">
        <v>10000000</v>
      </c>
      <c r="P19" s="67" t="s">
        <v>233</v>
      </c>
      <c r="Q19" s="59">
        <v>10500000</v>
      </c>
      <c r="R19" s="67" t="s">
        <v>233</v>
      </c>
      <c r="S19" s="59">
        <v>0</v>
      </c>
      <c r="T19" s="67" t="s">
        <v>443</v>
      </c>
      <c r="U19" s="62">
        <f t="shared" si="0"/>
        <v>30500000</v>
      </c>
      <c r="V19" s="70" t="s">
        <v>547</v>
      </c>
      <c r="W19" s="70" t="s">
        <v>254</v>
      </c>
      <c r="X19" s="211"/>
      <c r="Y19" s="211"/>
      <c r="Z19" s="210"/>
      <c r="AA19" s="210"/>
      <c r="AB19" s="207"/>
      <c r="AC19" s="211"/>
      <c r="AD19" s="207"/>
      <c r="AE19" s="211"/>
      <c r="AF19" s="207"/>
      <c r="AG19" s="211"/>
      <c r="AH19" s="207"/>
      <c r="AI19" s="209"/>
      <c r="AJ19" s="210"/>
      <c r="AK19" s="210"/>
      <c r="AL19" s="152"/>
    </row>
    <row r="20" spans="1:38" ht="25" customHeight="1">
      <c r="A20" s="450"/>
      <c r="B20" s="450"/>
      <c r="C20" s="407"/>
      <c r="D20" s="68" t="s">
        <v>188</v>
      </c>
      <c r="E20" s="65"/>
      <c r="F20" s="65"/>
      <c r="G20" s="65"/>
      <c r="H20" s="65"/>
      <c r="I20" s="71" t="s">
        <v>157</v>
      </c>
      <c r="J20" s="68" t="s">
        <v>188</v>
      </c>
      <c r="K20" s="86">
        <v>0.5</v>
      </c>
      <c r="L20" s="67" t="s">
        <v>233</v>
      </c>
      <c r="M20" s="230">
        <v>12000000</v>
      </c>
      <c r="N20" s="67" t="s">
        <v>233</v>
      </c>
      <c r="O20" s="59">
        <v>13000000</v>
      </c>
      <c r="P20" s="67" t="s">
        <v>233</v>
      </c>
      <c r="Q20" s="59">
        <v>13000000</v>
      </c>
      <c r="R20" s="67" t="s">
        <v>233</v>
      </c>
      <c r="S20" s="59">
        <v>15000000</v>
      </c>
      <c r="T20" s="67" t="s">
        <v>443</v>
      </c>
      <c r="U20" s="62">
        <f t="shared" si="0"/>
        <v>53000000</v>
      </c>
      <c r="V20" s="70" t="s">
        <v>547</v>
      </c>
      <c r="W20" s="70" t="s">
        <v>254</v>
      </c>
      <c r="X20" s="211"/>
      <c r="Y20" s="211"/>
      <c r="Z20" s="210"/>
      <c r="AA20" s="210"/>
      <c r="AB20" s="207"/>
      <c r="AC20" s="211"/>
      <c r="AD20" s="207"/>
      <c r="AE20" s="211"/>
      <c r="AF20" s="207"/>
      <c r="AG20" s="211"/>
      <c r="AH20" s="207"/>
      <c r="AI20" s="209"/>
      <c r="AJ20" s="210"/>
      <c r="AK20" s="210"/>
      <c r="AL20" s="152"/>
    </row>
    <row r="21" spans="1:38" ht="25" customHeight="1">
      <c r="A21" s="450"/>
      <c r="B21" s="450"/>
      <c r="C21" s="274"/>
      <c r="D21" s="68" t="s">
        <v>206</v>
      </c>
      <c r="E21" s="65"/>
      <c r="F21" s="65"/>
      <c r="G21" s="65"/>
      <c r="H21" s="65"/>
      <c r="I21" s="71" t="s">
        <v>451</v>
      </c>
      <c r="J21" s="68" t="s">
        <v>450</v>
      </c>
      <c r="K21" s="86">
        <v>0.5</v>
      </c>
      <c r="L21" s="67" t="s">
        <v>233</v>
      </c>
      <c r="M21" s="230">
        <v>125000000</v>
      </c>
      <c r="N21" s="67" t="s">
        <v>233</v>
      </c>
      <c r="O21" s="59">
        <v>450000000</v>
      </c>
      <c r="P21" s="67" t="s">
        <v>233</v>
      </c>
      <c r="Q21" s="59">
        <v>500000000</v>
      </c>
      <c r="R21" s="67" t="s">
        <v>233</v>
      </c>
      <c r="S21" s="59">
        <v>305000000</v>
      </c>
      <c r="T21" s="67" t="s">
        <v>443</v>
      </c>
      <c r="U21" s="62">
        <f t="shared" si="0"/>
        <v>1380000000</v>
      </c>
      <c r="V21" s="70" t="s">
        <v>547</v>
      </c>
      <c r="W21" s="70" t="s">
        <v>254</v>
      </c>
      <c r="X21" s="211"/>
      <c r="Y21" s="211"/>
      <c r="Z21" s="210"/>
      <c r="AA21" s="210"/>
      <c r="AB21" s="207"/>
      <c r="AC21" s="211"/>
      <c r="AD21" s="207"/>
      <c r="AE21" s="211"/>
      <c r="AF21" s="207"/>
      <c r="AG21" s="211"/>
      <c r="AH21" s="207"/>
      <c r="AI21" s="209"/>
      <c r="AJ21" s="210"/>
      <c r="AK21" s="210"/>
      <c r="AL21" s="152"/>
    </row>
    <row r="22" spans="1:38" ht="25" customHeight="1">
      <c r="A22" s="275"/>
      <c r="B22" s="275"/>
      <c r="C22" s="275"/>
      <c r="D22" s="68" t="s">
        <v>320</v>
      </c>
      <c r="E22" s="65"/>
      <c r="F22" s="65"/>
      <c r="G22" s="65"/>
      <c r="H22" s="65"/>
      <c r="I22" s="71" t="s">
        <v>158</v>
      </c>
      <c r="J22" s="68" t="s">
        <v>320</v>
      </c>
      <c r="K22" s="86">
        <v>0.5</v>
      </c>
      <c r="L22" s="67" t="s">
        <v>233</v>
      </c>
      <c r="M22" s="230">
        <v>76500000</v>
      </c>
      <c r="N22" s="67" t="s">
        <v>434</v>
      </c>
      <c r="O22" s="59">
        <v>70000000</v>
      </c>
      <c r="P22" s="67" t="s">
        <v>434</v>
      </c>
      <c r="Q22" s="59">
        <v>75000000</v>
      </c>
      <c r="R22" s="67" t="s">
        <v>434</v>
      </c>
      <c r="S22" s="59">
        <v>66000000</v>
      </c>
      <c r="T22" s="67" t="s">
        <v>446</v>
      </c>
      <c r="U22" s="62">
        <f t="shared" si="0"/>
        <v>287500000</v>
      </c>
      <c r="V22" s="70" t="s">
        <v>547</v>
      </c>
      <c r="W22" s="70" t="s">
        <v>254</v>
      </c>
      <c r="X22" s="211"/>
      <c r="Y22" s="211"/>
      <c r="Z22" s="210"/>
      <c r="AA22" s="210"/>
      <c r="AB22" s="207"/>
      <c r="AC22" s="211"/>
      <c r="AD22" s="207"/>
      <c r="AE22" s="211"/>
      <c r="AF22" s="207"/>
      <c r="AG22" s="211"/>
      <c r="AH22" s="207"/>
      <c r="AI22" s="209"/>
      <c r="AJ22" s="210"/>
      <c r="AK22" s="210"/>
      <c r="AL22" s="152"/>
    </row>
    <row r="23" spans="1:38" ht="21" customHeight="1">
      <c r="A23" s="68" t="s">
        <v>421</v>
      </c>
      <c r="B23" s="68"/>
      <c r="C23" s="275"/>
      <c r="D23" s="69"/>
      <c r="E23" s="65"/>
      <c r="F23" s="65"/>
      <c r="G23" s="65"/>
      <c r="H23" s="65"/>
      <c r="I23" s="451" t="s">
        <v>159</v>
      </c>
      <c r="J23" s="452"/>
      <c r="K23" s="67"/>
      <c r="L23" s="64"/>
      <c r="M23" s="230"/>
      <c r="N23" s="64"/>
      <c r="O23" s="59"/>
      <c r="P23" s="64"/>
      <c r="Q23" s="59"/>
      <c r="R23" s="64"/>
      <c r="S23" s="59"/>
      <c r="T23" s="64"/>
      <c r="U23" s="62"/>
      <c r="V23" s="70" t="s">
        <v>547</v>
      </c>
      <c r="W23" s="70"/>
      <c r="X23" s="211"/>
      <c r="Y23" s="211"/>
      <c r="Z23" s="210"/>
      <c r="AA23" s="213"/>
      <c r="AB23" s="212"/>
      <c r="AC23" s="211"/>
      <c r="AD23" s="212"/>
      <c r="AE23" s="211"/>
      <c r="AF23" s="212"/>
      <c r="AG23" s="211"/>
      <c r="AH23" s="212"/>
      <c r="AI23" s="211"/>
      <c r="AJ23" s="213"/>
      <c r="AK23" s="210"/>
      <c r="AL23" s="152"/>
    </row>
    <row r="24" spans="1:38" ht="14.25" customHeight="1">
      <c r="A24" s="407" t="s">
        <v>541</v>
      </c>
      <c r="B24" s="407" t="s">
        <v>557</v>
      </c>
      <c r="C24" s="407" t="s">
        <v>549</v>
      </c>
      <c r="D24" s="73" t="s">
        <v>393</v>
      </c>
      <c r="E24" s="65"/>
      <c r="F24" s="65"/>
      <c r="G24" s="65"/>
      <c r="H24" s="65"/>
      <c r="I24" s="71" t="s">
        <v>229</v>
      </c>
      <c r="J24" s="69" t="s">
        <v>230</v>
      </c>
      <c r="K24" s="86">
        <v>0.5</v>
      </c>
      <c r="L24" s="67" t="s">
        <v>234</v>
      </c>
      <c r="M24" s="59">
        <v>0</v>
      </c>
      <c r="N24" s="67" t="s">
        <v>234</v>
      </c>
      <c r="O24" s="59">
        <v>0</v>
      </c>
      <c r="P24" s="67" t="s">
        <v>234</v>
      </c>
      <c r="Q24" s="59">
        <v>0</v>
      </c>
      <c r="R24" s="67" t="s">
        <v>234</v>
      </c>
      <c r="S24" s="59">
        <v>0</v>
      </c>
      <c r="T24" s="67" t="s">
        <v>445</v>
      </c>
      <c r="U24" s="62">
        <f t="shared" ref="U24:U31" si="1">(M24+O24+Q24+S24)</f>
        <v>0</v>
      </c>
      <c r="V24" s="70" t="s">
        <v>547</v>
      </c>
      <c r="W24" s="70" t="s">
        <v>254</v>
      </c>
      <c r="X24" s="211"/>
      <c r="Y24" s="211"/>
      <c r="Z24" s="210"/>
      <c r="AA24" s="210"/>
      <c r="AB24" s="207"/>
      <c r="AC24" s="211"/>
      <c r="AD24" s="207"/>
      <c r="AE24" s="211"/>
      <c r="AF24" s="207"/>
      <c r="AG24" s="211"/>
      <c r="AH24" s="207"/>
      <c r="AI24" s="209"/>
      <c r="AJ24" s="210"/>
      <c r="AK24" s="210"/>
      <c r="AL24" s="152"/>
    </row>
    <row r="25" spans="1:38" ht="25" customHeight="1">
      <c r="A25" s="407"/>
      <c r="B25" s="407"/>
      <c r="C25" s="407"/>
      <c r="D25" s="68" t="s">
        <v>397</v>
      </c>
      <c r="E25" s="65"/>
      <c r="F25" s="65"/>
      <c r="G25" s="65"/>
      <c r="H25" s="65"/>
      <c r="I25" s="71" t="s">
        <v>160</v>
      </c>
      <c r="J25" s="68" t="s">
        <v>350</v>
      </c>
      <c r="K25" s="86">
        <v>0.75</v>
      </c>
      <c r="L25" s="67" t="s">
        <v>430</v>
      </c>
      <c r="M25" s="230">
        <v>200000000</v>
      </c>
      <c r="N25" s="276" t="s">
        <v>431</v>
      </c>
      <c r="O25" s="59">
        <v>220000000</v>
      </c>
      <c r="P25" s="67" t="s">
        <v>429</v>
      </c>
      <c r="Q25" s="59">
        <v>35000000</v>
      </c>
      <c r="R25" s="67" t="s">
        <v>432</v>
      </c>
      <c r="S25" s="59">
        <v>0</v>
      </c>
      <c r="T25" s="276" t="s">
        <v>465</v>
      </c>
      <c r="U25" s="62">
        <f t="shared" si="1"/>
        <v>455000000</v>
      </c>
      <c r="V25" s="70" t="s">
        <v>547</v>
      </c>
      <c r="W25" s="70" t="s">
        <v>254</v>
      </c>
      <c r="X25" s="211"/>
      <c r="Y25" s="211"/>
      <c r="Z25" s="210"/>
      <c r="AA25" s="210"/>
      <c r="AB25" s="207"/>
      <c r="AC25" s="211"/>
      <c r="AD25" s="207"/>
      <c r="AE25" s="211"/>
      <c r="AF25" s="207"/>
      <c r="AG25" s="211"/>
      <c r="AH25" s="207"/>
      <c r="AI25" s="209"/>
      <c r="AJ25" s="210"/>
      <c r="AK25" s="210"/>
      <c r="AL25" s="152"/>
    </row>
    <row r="26" spans="1:38" ht="28" customHeight="1">
      <c r="A26" s="407"/>
      <c r="B26" s="407"/>
      <c r="C26" s="407"/>
      <c r="D26" s="68" t="s">
        <v>398</v>
      </c>
      <c r="E26" s="65"/>
      <c r="F26" s="65"/>
      <c r="G26" s="65"/>
      <c r="H26" s="65"/>
      <c r="I26" s="74" t="s">
        <v>374</v>
      </c>
      <c r="J26" s="68" t="s">
        <v>427</v>
      </c>
      <c r="K26" s="86">
        <v>0.5</v>
      </c>
      <c r="L26" s="67" t="s">
        <v>233</v>
      </c>
      <c r="M26" s="230">
        <v>0</v>
      </c>
      <c r="N26" s="67" t="s">
        <v>233</v>
      </c>
      <c r="O26" s="59">
        <v>25000000</v>
      </c>
      <c r="P26" s="67" t="s">
        <v>233</v>
      </c>
      <c r="Q26" s="59">
        <v>25600000</v>
      </c>
      <c r="R26" s="67" t="s">
        <v>233</v>
      </c>
      <c r="S26" s="59">
        <v>26000000</v>
      </c>
      <c r="T26" s="67" t="s">
        <v>443</v>
      </c>
      <c r="U26" s="62">
        <f t="shared" si="1"/>
        <v>76600000</v>
      </c>
      <c r="V26" s="70" t="s">
        <v>547</v>
      </c>
      <c r="W26" s="70" t="s">
        <v>254</v>
      </c>
      <c r="X26" s="211"/>
      <c r="Y26" s="211"/>
      <c r="Z26" s="210"/>
      <c r="AA26" s="210"/>
      <c r="AB26" s="207"/>
      <c r="AC26" s="211"/>
      <c r="AD26" s="207"/>
      <c r="AE26" s="211"/>
      <c r="AF26" s="207"/>
      <c r="AG26" s="211"/>
      <c r="AH26" s="207"/>
      <c r="AI26" s="209"/>
      <c r="AJ26" s="210"/>
      <c r="AK26" s="210"/>
      <c r="AL26" s="152"/>
    </row>
    <row r="27" spans="1:38">
      <c r="A27" s="407"/>
      <c r="B27" s="407"/>
      <c r="C27" s="407"/>
      <c r="D27" s="68" t="s">
        <v>195</v>
      </c>
      <c r="E27" s="65"/>
      <c r="F27" s="65"/>
      <c r="G27" s="65"/>
      <c r="H27" s="65"/>
      <c r="I27" s="71" t="s">
        <v>161</v>
      </c>
      <c r="J27" s="68" t="s">
        <v>195</v>
      </c>
      <c r="K27" s="86">
        <v>0.5</v>
      </c>
      <c r="L27" s="67" t="s">
        <v>233</v>
      </c>
      <c r="M27" s="230">
        <v>15000000</v>
      </c>
      <c r="N27" s="67" t="s">
        <v>233</v>
      </c>
      <c r="O27" s="59">
        <v>12000000</v>
      </c>
      <c r="P27" s="67" t="s">
        <v>233</v>
      </c>
      <c r="Q27" s="59">
        <v>15000000</v>
      </c>
      <c r="R27" s="67" t="s">
        <v>233</v>
      </c>
      <c r="S27" s="59">
        <v>26000000</v>
      </c>
      <c r="T27" s="67" t="s">
        <v>443</v>
      </c>
      <c r="U27" s="62">
        <f t="shared" si="1"/>
        <v>68000000</v>
      </c>
      <c r="V27" s="70" t="s">
        <v>547</v>
      </c>
      <c r="W27" s="70" t="s">
        <v>254</v>
      </c>
      <c r="X27" s="211"/>
      <c r="Y27" s="211"/>
      <c r="Z27" s="210"/>
      <c r="AA27" s="210"/>
      <c r="AB27" s="207"/>
      <c r="AC27" s="211"/>
      <c r="AD27" s="207"/>
      <c r="AE27" s="211"/>
      <c r="AF27" s="207"/>
      <c r="AG27" s="211"/>
      <c r="AH27" s="207"/>
      <c r="AI27" s="209"/>
      <c r="AJ27" s="210"/>
      <c r="AK27" s="210"/>
      <c r="AL27" s="152"/>
    </row>
    <row r="28" spans="1:38" ht="57.5">
      <c r="A28" s="407"/>
      <c r="B28" s="407"/>
      <c r="C28" s="275" t="s">
        <v>550</v>
      </c>
      <c r="D28" s="68" t="s">
        <v>399</v>
      </c>
      <c r="E28" s="65"/>
      <c r="F28" s="65"/>
      <c r="G28" s="65"/>
      <c r="H28" s="65"/>
      <c r="I28" s="71" t="s">
        <v>211</v>
      </c>
      <c r="J28" s="68" t="s">
        <v>196</v>
      </c>
      <c r="K28" s="86">
        <v>0.5</v>
      </c>
      <c r="L28" s="67" t="s">
        <v>233</v>
      </c>
      <c r="M28" s="230">
        <v>16000000</v>
      </c>
      <c r="N28" s="67" t="s">
        <v>233</v>
      </c>
      <c r="O28" s="59">
        <v>45000000</v>
      </c>
      <c r="P28" s="67" t="s">
        <v>233</v>
      </c>
      <c r="Q28" s="59">
        <v>50000000</v>
      </c>
      <c r="R28" s="67" t="s">
        <v>233</v>
      </c>
      <c r="S28" s="59">
        <v>40000000</v>
      </c>
      <c r="T28" s="67" t="s">
        <v>443</v>
      </c>
      <c r="U28" s="62">
        <f t="shared" si="1"/>
        <v>151000000</v>
      </c>
      <c r="V28" s="70" t="s">
        <v>547</v>
      </c>
      <c r="W28" s="70" t="s">
        <v>254</v>
      </c>
      <c r="X28" s="211"/>
      <c r="Y28" s="211"/>
      <c r="Z28" s="210"/>
      <c r="AA28" s="210"/>
      <c r="AB28" s="207"/>
      <c r="AC28" s="211"/>
      <c r="AD28" s="207"/>
      <c r="AE28" s="211"/>
      <c r="AF28" s="207"/>
      <c r="AG28" s="211"/>
      <c r="AH28" s="207"/>
      <c r="AI28" s="209"/>
      <c r="AJ28" s="210"/>
      <c r="AK28" s="210"/>
      <c r="AL28" s="152"/>
    </row>
    <row r="29" spans="1:38" ht="15" customHeight="1">
      <c r="A29" s="407"/>
      <c r="B29" s="407"/>
      <c r="C29" s="275"/>
      <c r="D29" s="68" t="s">
        <v>192</v>
      </c>
      <c r="E29" s="65"/>
      <c r="F29" s="65"/>
      <c r="G29" s="65"/>
      <c r="H29" s="65"/>
      <c r="I29" s="71" t="s">
        <v>162</v>
      </c>
      <c r="J29" s="68" t="s">
        <v>192</v>
      </c>
      <c r="K29" s="86">
        <v>0.5</v>
      </c>
      <c r="L29" s="67" t="s">
        <v>233</v>
      </c>
      <c r="M29" s="230">
        <v>0</v>
      </c>
      <c r="N29" s="67" t="s">
        <v>233</v>
      </c>
      <c r="O29" s="59">
        <v>25000000</v>
      </c>
      <c r="P29" s="67" t="s">
        <v>233</v>
      </c>
      <c r="Q29" s="59">
        <v>26000000</v>
      </c>
      <c r="R29" s="67" t="s">
        <v>233</v>
      </c>
      <c r="S29" s="59">
        <v>15000000</v>
      </c>
      <c r="T29" s="67" t="s">
        <v>443</v>
      </c>
      <c r="U29" s="62">
        <f t="shared" si="1"/>
        <v>66000000</v>
      </c>
      <c r="V29" s="70" t="s">
        <v>547</v>
      </c>
      <c r="W29" s="70" t="s">
        <v>254</v>
      </c>
      <c r="X29" s="211"/>
      <c r="Y29" s="211"/>
      <c r="Z29" s="210"/>
      <c r="AA29" s="210"/>
      <c r="AB29" s="207"/>
      <c r="AC29" s="211"/>
      <c r="AD29" s="207"/>
      <c r="AE29" s="211"/>
      <c r="AF29" s="207"/>
      <c r="AG29" s="211"/>
      <c r="AH29" s="207"/>
      <c r="AI29" s="209"/>
      <c r="AJ29" s="210"/>
      <c r="AK29" s="210"/>
      <c r="AL29" s="152"/>
    </row>
    <row r="30" spans="1:38" ht="44.5" customHeight="1">
      <c r="C30" s="407" t="s">
        <v>551</v>
      </c>
      <c r="D30" s="68" t="s">
        <v>400</v>
      </c>
      <c r="E30" s="65"/>
      <c r="F30" s="65"/>
      <c r="G30" s="65"/>
      <c r="H30" s="65"/>
      <c r="I30" s="71" t="s">
        <v>163</v>
      </c>
      <c r="J30" s="68" t="s">
        <v>193</v>
      </c>
      <c r="K30" s="86">
        <v>0.5</v>
      </c>
      <c r="L30" s="67" t="s">
        <v>233</v>
      </c>
      <c r="M30" s="230">
        <v>150000000</v>
      </c>
      <c r="N30" s="67" t="s">
        <v>233</v>
      </c>
      <c r="O30" s="59">
        <v>210000000</v>
      </c>
      <c r="P30" s="67" t="s">
        <v>233</v>
      </c>
      <c r="Q30" s="59">
        <v>215000000</v>
      </c>
      <c r="R30" s="67" t="s">
        <v>233</v>
      </c>
      <c r="S30" s="59">
        <v>165000000</v>
      </c>
      <c r="T30" s="67" t="s">
        <v>443</v>
      </c>
      <c r="U30" s="62">
        <f t="shared" si="1"/>
        <v>740000000</v>
      </c>
      <c r="V30" s="70" t="s">
        <v>547</v>
      </c>
      <c r="W30" s="70" t="s">
        <v>254</v>
      </c>
      <c r="X30" s="211"/>
      <c r="Y30" s="211"/>
      <c r="Z30" s="210"/>
      <c r="AA30" s="210"/>
      <c r="AB30" s="207"/>
      <c r="AC30" s="211"/>
      <c r="AD30" s="207"/>
      <c r="AE30" s="211"/>
      <c r="AF30" s="207"/>
      <c r="AG30" s="211"/>
      <c r="AH30" s="207"/>
      <c r="AI30" s="209"/>
      <c r="AJ30" s="210"/>
      <c r="AK30" s="210"/>
      <c r="AL30" s="152"/>
    </row>
    <row r="31" spans="1:38" ht="36" customHeight="1">
      <c r="C31" s="407"/>
      <c r="D31" s="68" t="s">
        <v>401</v>
      </c>
      <c r="E31" s="65"/>
      <c r="F31" s="65"/>
      <c r="G31" s="65"/>
      <c r="H31" s="65"/>
      <c r="I31" s="71" t="s">
        <v>164</v>
      </c>
      <c r="J31" s="68" t="s">
        <v>479</v>
      </c>
      <c r="K31" s="86">
        <v>0.5</v>
      </c>
      <c r="L31" s="67" t="s">
        <v>233</v>
      </c>
      <c r="M31" s="230">
        <v>25000000</v>
      </c>
      <c r="N31" s="67" t="s">
        <v>233</v>
      </c>
      <c r="O31" s="59">
        <v>15000000</v>
      </c>
      <c r="P31" s="67" t="s">
        <v>233</v>
      </c>
      <c r="Q31" s="59">
        <v>20000000</v>
      </c>
      <c r="R31" s="67" t="s">
        <v>233</v>
      </c>
      <c r="S31" s="59">
        <v>15000000</v>
      </c>
      <c r="T31" s="67" t="s">
        <v>443</v>
      </c>
      <c r="U31" s="62">
        <f t="shared" si="1"/>
        <v>75000000</v>
      </c>
      <c r="V31" s="70" t="s">
        <v>547</v>
      </c>
      <c r="W31" s="70" t="s">
        <v>254</v>
      </c>
      <c r="X31" s="211"/>
      <c r="Y31" s="211"/>
      <c r="Z31" s="210"/>
      <c r="AA31" s="210"/>
      <c r="AB31" s="207"/>
      <c r="AC31" s="211"/>
      <c r="AD31" s="207"/>
      <c r="AE31" s="211"/>
      <c r="AF31" s="207"/>
      <c r="AG31" s="211"/>
      <c r="AH31" s="207"/>
      <c r="AI31" s="209"/>
      <c r="AJ31" s="210"/>
      <c r="AK31" s="210"/>
      <c r="AL31" s="152"/>
    </row>
    <row r="32" spans="1:38" ht="36" customHeight="1">
      <c r="D32" s="68"/>
      <c r="E32" s="65"/>
      <c r="F32" s="65"/>
      <c r="G32" s="65"/>
      <c r="H32" s="65"/>
      <c r="I32" s="71" t="s">
        <v>478</v>
      </c>
      <c r="J32" s="68" t="s">
        <v>480</v>
      </c>
      <c r="K32" s="86">
        <v>0.8</v>
      </c>
      <c r="L32" s="64" t="s">
        <v>234</v>
      </c>
      <c r="M32" s="230">
        <v>0</v>
      </c>
      <c r="N32" s="64" t="s">
        <v>234</v>
      </c>
      <c r="O32" s="59">
        <v>0</v>
      </c>
      <c r="P32" s="64" t="s">
        <v>234</v>
      </c>
      <c r="Q32" s="59">
        <v>0</v>
      </c>
      <c r="R32" s="66" t="s">
        <v>233</v>
      </c>
      <c r="S32" s="59">
        <v>0</v>
      </c>
      <c r="T32" s="66" t="s">
        <v>233</v>
      </c>
      <c r="U32" s="62">
        <f t="shared" ref="U32" si="2">(M32+O32+Q32+S32)</f>
        <v>0</v>
      </c>
      <c r="V32" s="70" t="s">
        <v>547</v>
      </c>
      <c r="W32" s="70" t="s">
        <v>254</v>
      </c>
      <c r="X32" s="211"/>
      <c r="Y32" s="211"/>
      <c r="Z32" s="210"/>
      <c r="AA32" s="210"/>
      <c r="AB32" s="207"/>
      <c r="AC32" s="211"/>
      <c r="AD32" s="207"/>
      <c r="AE32" s="211"/>
      <c r="AF32" s="207"/>
      <c r="AG32" s="211"/>
      <c r="AH32" s="207"/>
      <c r="AI32" s="209"/>
      <c r="AJ32" s="210"/>
      <c r="AK32" s="210"/>
      <c r="AL32" s="152"/>
    </row>
    <row r="33" spans="1:38" ht="15" customHeight="1">
      <c r="A33" s="293" t="s">
        <v>419</v>
      </c>
      <c r="B33" s="293"/>
      <c r="C33" s="275"/>
      <c r="D33" s="69"/>
      <c r="E33" s="65"/>
      <c r="F33" s="65"/>
      <c r="G33" s="65"/>
      <c r="H33" s="65"/>
      <c r="I33" s="451" t="s">
        <v>165</v>
      </c>
      <c r="J33" s="452"/>
      <c r="K33" s="67"/>
      <c r="L33" s="67"/>
      <c r="M33" s="230"/>
      <c r="N33" s="67"/>
      <c r="O33" s="59"/>
      <c r="P33" s="67"/>
      <c r="Q33" s="59"/>
      <c r="R33" s="67"/>
      <c r="S33" s="59"/>
      <c r="T33" s="67"/>
      <c r="U33" s="59"/>
      <c r="V33" s="70" t="s">
        <v>547</v>
      </c>
      <c r="W33" s="70"/>
      <c r="X33" s="211"/>
      <c r="Y33" s="211"/>
      <c r="Z33" s="210"/>
      <c r="AA33" s="213"/>
      <c r="AB33" s="207"/>
      <c r="AC33" s="211"/>
      <c r="AD33" s="207"/>
      <c r="AE33" s="211"/>
      <c r="AF33" s="207"/>
      <c r="AG33" s="211"/>
      <c r="AH33" s="207"/>
      <c r="AI33" s="211"/>
      <c r="AJ33" s="213"/>
      <c r="AK33" s="210"/>
      <c r="AL33" s="152"/>
    </row>
    <row r="34" spans="1:38" ht="57.5">
      <c r="A34" s="275" t="s">
        <v>540</v>
      </c>
      <c r="B34" s="275" t="s">
        <v>558</v>
      </c>
      <c r="C34" s="275" t="s">
        <v>544</v>
      </c>
      <c r="D34" s="68" t="s">
        <v>402</v>
      </c>
      <c r="E34" s="65"/>
      <c r="F34" s="65"/>
      <c r="G34" s="65"/>
      <c r="H34" s="65"/>
      <c r="I34" s="71" t="s">
        <v>351</v>
      </c>
      <c r="J34" s="68" t="s">
        <v>197</v>
      </c>
      <c r="K34" s="86">
        <v>0.5</v>
      </c>
      <c r="L34" s="67" t="s">
        <v>435</v>
      </c>
      <c r="M34" s="230">
        <v>22000000</v>
      </c>
      <c r="N34" s="67" t="s">
        <v>435</v>
      </c>
      <c r="O34" s="59">
        <v>28000000</v>
      </c>
      <c r="P34" s="67" t="s">
        <v>435</v>
      </c>
      <c r="Q34" s="59">
        <v>28000000</v>
      </c>
      <c r="R34" s="67" t="s">
        <v>435</v>
      </c>
      <c r="S34" s="59">
        <v>25000000</v>
      </c>
      <c r="T34" s="67" t="s">
        <v>436</v>
      </c>
      <c r="U34" s="62">
        <f>(M34+O34+Q34+S34)</f>
        <v>103000000</v>
      </c>
      <c r="V34" s="70" t="s">
        <v>547</v>
      </c>
      <c r="W34" s="70" t="s">
        <v>254</v>
      </c>
      <c r="X34" s="211"/>
      <c r="Y34" s="211"/>
      <c r="Z34" s="210"/>
      <c r="AA34" s="210"/>
      <c r="AB34" s="207"/>
      <c r="AC34" s="211"/>
      <c r="AD34" s="207"/>
      <c r="AE34" s="211"/>
      <c r="AF34" s="207"/>
      <c r="AG34" s="211"/>
      <c r="AH34" s="207"/>
      <c r="AI34" s="209"/>
      <c r="AJ34" s="210"/>
      <c r="AK34" s="210"/>
      <c r="AL34" s="152"/>
    </row>
    <row r="35" spans="1:38" ht="23">
      <c r="A35" s="275"/>
      <c r="B35" s="275"/>
      <c r="C35" s="275"/>
      <c r="D35" s="68" t="s">
        <v>483</v>
      </c>
      <c r="E35" s="65"/>
      <c r="F35" s="65"/>
      <c r="G35" s="65"/>
      <c r="H35" s="65"/>
      <c r="I35" s="71" t="s">
        <v>481</v>
      </c>
      <c r="J35" s="68" t="s">
        <v>482</v>
      </c>
      <c r="K35" s="86">
        <v>0.5</v>
      </c>
      <c r="L35" s="67"/>
      <c r="M35" s="230"/>
      <c r="N35" s="67"/>
      <c r="O35" s="59"/>
      <c r="P35" s="67" t="s">
        <v>435</v>
      </c>
      <c r="Q35" s="59">
        <v>25000000</v>
      </c>
      <c r="R35" s="67"/>
      <c r="S35" s="59">
        <v>17500000</v>
      </c>
      <c r="T35" s="67" t="s">
        <v>484</v>
      </c>
      <c r="U35" s="62">
        <f>(M35+O35+Q35+S35)</f>
        <v>42500000</v>
      </c>
      <c r="V35" s="70" t="s">
        <v>547</v>
      </c>
      <c r="W35" s="70" t="s">
        <v>254</v>
      </c>
      <c r="X35" s="211"/>
      <c r="Y35" s="211"/>
      <c r="Z35" s="210"/>
      <c r="AA35" s="210"/>
      <c r="AB35" s="207"/>
      <c r="AC35" s="211"/>
      <c r="AD35" s="207"/>
      <c r="AE35" s="211"/>
      <c r="AF35" s="207"/>
      <c r="AG35" s="211"/>
      <c r="AH35" s="207"/>
      <c r="AI35" s="209"/>
      <c r="AJ35" s="210"/>
      <c r="AK35" s="210"/>
      <c r="AL35" s="152"/>
    </row>
    <row r="36" spans="1:38" ht="24" customHeight="1">
      <c r="A36" s="275"/>
      <c r="B36" s="275"/>
      <c r="C36" s="275"/>
      <c r="D36" s="69"/>
      <c r="E36" s="65"/>
      <c r="F36" s="65"/>
      <c r="G36" s="65"/>
      <c r="H36" s="65"/>
      <c r="I36" s="451" t="s">
        <v>166</v>
      </c>
      <c r="J36" s="452"/>
      <c r="K36" s="67"/>
      <c r="L36" s="67"/>
      <c r="M36" s="230"/>
      <c r="N36" s="67"/>
      <c r="O36" s="59"/>
      <c r="P36" s="67"/>
      <c r="Q36" s="59"/>
      <c r="R36" s="67"/>
      <c r="S36" s="59"/>
      <c r="T36" s="67"/>
      <c r="U36" s="59"/>
      <c r="V36" s="70" t="s">
        <v>547</v>
      </c>
      <c r="W36" s="70"/>
      <c r="X36" s="211"/>
      <c r="Y36" s="211"/>
      <c r="Z36" s="210"/>
      <c r="AA36" s="213"/>
      <c r="AB36" s="207"/>
      <c r="AC36" s="211"/>
      <c r="AD36" s="207"/>
      <c r="AE36" s="211"/>
      <c r="AF36" s="207"/>
      <c r="AG36" s="211"/>
      <c r="AH36" s="207"/>
      <c r="AI36" s="211"/>
      <c r="AJ36" s="213"/>
      <c r="AK36" s="210"/>
      <c r="AL36" s="152"/>
    </row>
    <row r="37" spans="1:38" ht="24" customHeight="1">
      <c r="A37" s="275"/>
      <c r="B37" s="275"/>
      <c r="C37" s="275"/>
      <c r="D37" s="68" t="s">
        <v>403</v>
      </c>
      <c r="E37" s="65"/>
      <c r="F37" s="65"/>
      <c r="G37" s="65"/>
      <c r="H37" s="65"/>
      <c r="I37" s="71" t="s">
        <v>167</v>
      </c>
      <c r="J37" s="68" t="s">
        <v>198</v>
      </c>
      <c r="K37" s="86">
        <v>0.5</v>
      </c>
      <c r="L37" s="67" t="s">
        <v>233</v>
      </c>
      <c r="M37" s="230">
        <v>12000000</v>
      </c>
      <c r="N37" s="67" t="s">
        <v>233</v>
      </c>
      <c r="O37" s="59">
        <v>15000000</v>
      </c>
      <c r="P37" s="67" t="s">
        <v>233</v>
      </c>
      <c r="Q37" s="59">
        <v>16500000</v>
      </c>
      <c r="R37" s="67" t="s">
        <v>233</v>
      </c>
      <c r="S37" s="59">
        <v>30000000</v>
      </c>
      <c r="T37" s="67" t="s">
        <v>252</v>
      </c>
      <c r="U37" s="62">
        <f>(M37+O37+Q37+S37)</f>
        <v>73500000</v>
      </c>
      <c r="V37" s="70" t="s">
        <v>547</v>
      </c>
      <c r="W37" s="70" t="s">
        <v>254</v>
      </c>
      <c r="X37" s="211"/>
      <c r="Y37" s="211"/>
      <c r="Z37" s="210"/>
      <c r="AA37" s="210"/>
      <c r="AB37" s="207"/>
      <c r="AC37" s="211"/>
      <c r="AD37" s="207"/>
      <c r="AE37" s="211"/>
      <c r="AF37" s="207"/>
      <c r="AG37" s="211"/>
      <c r="AH37" s="207"/>
      <c r="AI37" s="209"/>
      <c r="AJ37" s="210"/>
      <c r="AK37" s="210"/>
      <c r="AL37" s="152"/>
    </row>
    <row r="38" spans="1:38" ht="24" customHeight="1">
      <c r="A38" s="275"/>
      <c r="B38" s="275"/>
      <c r="C38" s="274"/>
      <c r="D38" s="69"/>
      <c r="E38" s="65"/>
      <c r="F38" s="65"/>
      <c r="G38" s="65"/>
      <c r="H38" s="65"/>
      <c r="I38" s="451" t="s">
        <v>168</v>
      </c>
      <c r="J38" s="452"/>
      <c r="K38" s="67"/>
      <c r="L38" s="67"/>
      <c r="M38" s="230"/>
      <c r="N38" s="67"/>
      <c r="O38" s="59"/>
      <c r="P38" s="67"/>
      <c r="Q38" s="59"/>
      <c r="R38" s="67"/>
      <c r="S38" s="59"/>
      <c r="T38" s="67"/>
      <c r="U38" s="59"/>
      <c r="V38" s="70" t="s">
        <v>547</v>
      </c>
      <c r="W38" s="65"/>
      <c r="X38" s="211"/>
      <c r="Y38" s="211"/>
      <c r="Z38" s="213"/>
      <c r="AA38" s="213"/>
      <c r="AB38" s="207"/>
      <c r="AC38" s="211"/>
      <c r="AD38" s="207"/>
      <c r="AE38" s="211"/>
      <c r="AF38" s="207"/>
      <c r="AG38" s="211"/>
      <c r="AH38" s="207"/>
      <c r="AI38" s="211"/>
      <c r="AJ38" s="213"/>
      <c r="AK38" s="213"/>
      <c r="AL38" s="152"/>
    </row>
    <row r="39" spans="1:38" ht="23">
      <c r="A39" s="275"/>
      <c r="B39" s="275"/>
      <c r="C39" s="274"/>
      <c r="D39" s="68" t="s">
        <v>199</v>
      </c>
      <c r="E39" s="65"/>
      <c r="F39" s="65"/>
      <c r="G39" s="65"/>
      <c r="H39" s="65"/>
      <c r="I39" s="71" t="s">
        <v>169</v>
      </c>
      <c r="J39" s="68" t="s">
        <v>250</v>
      </c>
      <c r="K39" s="86">
        <v>0.5</v>
      </c>
      <c r="L39" s="66" t="s">
        <v>312</v>
      </c>
      <c r="M39" s="230">
        <v>20000000</v>
      </c>
      <c r="N39" s="66" t="s">
        <v>438</v>
      </c>
      <c r="O39" s="59">
        <v>7500000</v>
      </c>
      <c r="P39" s="66" t="s">
        <v>438</v>
      </c>
      <c r="Q39" s="59">
        <v>30000000</v>
      </c>
      <c r="R39" s="66" t="s">
        <v>438</v>
      </c>
      <c r="S39" s="59">
        <v>5000000</v>
      </c>
      <c r="T39" s="66" t="s">
        <v>438</v>
      </c>
      <c r="U39" s="62">
        <f>(M39+O39+Q39+S39)</f>
        <v>62500000</v>
      </c>
      <c r="V39" s="70" t="s">
        <v>547</v>
      </c>
      <c r="W39" s="70" t="s">
        <v>254</v>
      </c>
      <c r="X39" s="211"/>
      <c r="Y39" s="211"/>
      <c r="Z39" s="210"/>
      <c r="AA39" s="210"/>
      <c r="AB39" s="207"/>
      <c r="AC39" s="211"/>
      <c r="AD39" s="207"/>
      <c r="AE39" s="211"/>
      <c r="AF39" s="207"/>
      <c r="AG39" s="211"/>
      <c r="AH39" s="207"/>
      <c r="AI39" s="209"/>
      <c r="AJ39" s="210"/>
      <c r="AK39" s="210"/>
      <c r="AL39" s="152"/>
    </row>
    <row r="40" spans="1:38">
      <c r="A40" s="275"/>
      <c r="B40" s="275"/>
      <c r="C40" s="274"/>
      <c r="D40" s="69"/>
      <c r="E40" s="65"/>
      <c r="F40" s="65"/>
      <c r="G40" s="65"/>
      <c r="H40" s="65"/>
      <c r="I40" s="451" t="s">
        <v>208</v>
      </c>
      <c r="J40" s="452"/>
      <c r="K40" s="67"/>
      <c r="L40" s="65"/>
      <c r="M40" s="230"/>
      <c r="N40" s="65"/>
      <c r="O40" s="59"/>
      <c r="P40" s="65"/>
      <c r="Q40" s="59"/>
      <c r="R40" s="65"/>
      <c r="S40" s="59"/>
      <c r="T40" s="67"/>
      <c r="U40" s="59"/>
      <c r="V40" s="70" t="s">
        <v>547</v>
      </c>
      <c r="W40" s="65"/>
      <c r="X40" s="211"/>
      <c r="Y40" s="211"/>
      <c r="Z40" s="213"/>
      <c r="AA40" s="213"/>
      <c r="AB40" s="207"/>
      <c r="AC40" s="211"/>
      <c r="AD40" s="207"/>
      <c r="AE40" s="211"/>
      <c r="AF40" s="207"/>
      <c r="AG40" s="211"/>
      <c r="AH40" s="207"/>
      <c r="AI40" s="211"/>
      <c r="AJ40" s="213"/>
      <c r="AK40" s="213"/>
      <c r="AL40" s="152"/>
    </row>
    <row r="41" spans="1:38" ht="15" customHeight="1">
      <c r="A41" s="68" t="s">
        <v>420</v>
      </c>
      <c r="B41" s="68"/>
      <c r="C41" s="274"/>
      <c r="D41" s="68" t="s">
        <v>405</v>
      </c>
      <c r="E41" s="65"/>
      <c r="F41" s="65"/>
      <c r="G41" s="65"/>
      <c r="H41" s="65"/>
      <c r="I41" s="71" t="s">
        <v>209</v>
      </c>
      <c r="J41" s="68" t="s">
        <v>200</v>
      </c>
      <c r="K41" s="86">
        <v>0.5</v>
      </c>
      <c r="L41" s="64" t="s">
        <v>234</v>
      </c>
      <c r="M41" s="230">
        <v>0</v>
      </c>
      <c r="N41" s="64" t="s">
        <v>234</v>
      </c>
      <c r="O41" s="59">
        <v>0</v>
      </c>
      <c r="P41" s="64" t="s">
        <v>234</v>
      </c>
      <c r="Q41" s="59">
        <v>0</v>
      </c>
      <c r="R41" s="66" t="s">
        <v>437</v>
      </c>
      <c r="S41" s="59">
        <v>15000000</v>
      </c>
      <c r="T41" s="66" t="s">
        <v>437</v>
      </c>
      <c r="U41" s="62">
        <f t="shared" ref="U41:U42" si="3">(M41+O41+Q41+S41)</f>
        <v>15000000</v>
      </c>
      <c r="V41" s="70" t="s">
        <v>547</v>
      </c>
      <c r="W41" s="70" t="s">
        <v>254</v>
      </c>
      <c r="X41" s="211"/>
      <c r="Y41" s="211"/>
      <c r="Z41" s="210"/>
      <c r="AA41" s="210"/>
      <c r="AB41" s="207"/>
      <c r="AC41" s="211"/>
      <c r="AD41" s="207"/>
      <c r="AE41" s="211"/>
      <c r="AF41" s="207"/>
      <c r="AG41" s="211"/>
      <c r="AH41" s="207"/>
      <c r="AI41" s="209"/>
      <c r="AJ41" s="210"/>
      <c r="AK41" s="210"/>
      <c r="AL41" s="152"/>
    </row>
    <row r="42" spans="1:38" ht="24" customHeight="1">
      <c r="A42" s="407" t="s">
        <v>545</v>
      </c>
      <c r="B42" s="407" t="s">
        <v>559</v>
      </c>
      <c r="C42" s="408" t="s">
        <v>546</v>
      </c>
      <c r="D42" s="68" t="s">
        <v>406</v>
      </c>
      <c r="E42" s="65"/>
      <c r="F42" s="65"/>
      <c r="G42" s="65"/>
      <c r="H42" s="65"/>
      <c r="I42" s="71" t="s">
        <v>210</v>
      </c>
      <c r="J42" s="68" t="s">
        <v>201</v>
      </c>
      <c r="K42" s="86">
        <v>0.5</v>
      </c>
      <c r="L42" s="66" t="s">
        <v>312</v>
      </c>
      <c r="M42" s="230">
        <v>15000000</v>
      </c>
      <c r="N42" s="66" t="s">
        <v>438</v>
      </c>
      <c r="O42" s="59">
        <v>15500000</v>
      </c>
      <c r="P42" s="66" t="s">
        <v>438</v>
      </c>
      <c r="Q42" s="59">
        <v>16000000</v>
      </c>
      <c r="R42" s="66" t="s">
        <v>438</v>
      </c>
      <c r="S42" s="59">
        <v>5000000</v>
      </c>
      <c r="T42" s="66" t="s">
        <v>438</v>
      </c>
      <c r="U42" s="62">
        <f t="shared" si="3"/>
        <v>51500000</v>
      </c>
      <c r="V42" s="70" t="s">
        <v>547</v>
      </c>
      <c r="W42" s="70" t="s">
        <v>254</v>
      </c>
      <c r="X42" s="211"/>
      <c r="Y42" s="211"/>
      <c r="Z42" s="210"/>
      <c r="AA42" s="210"/>
      <c r="AB42" s="214"/>
      <c r="AC42" s="211"/>
      <c r="AD42" s="214"/>
      <c r="AE42" s="211"/>
      <c r="AF42" s="214"/>
      <c r="AG42" s="211"/>
      <c r="AH42" s="214"/>
      <c r="AI42" s="209"/>
      <c r="AJ42" s="210"/>
      <c r="AK42" s="210"/>
      <c r="AL42" s="152"/>
    </row>
    <row r="43" spans="1:38">
      <c r="A43" s="407"/>
      <c r="B43" s="407"/>
      <c r="C43" s="408"/>
      <c r="D43" s="68"/>
      <c r="E43" s="65"/>
      <c r="F43" s="65"/>
      <c r="G43" s="65"/>
      <c r="H43" s="65"/>
      <c r="I43" s="451" t="s">
        <v>358</v>
      </c>
      <c r="J43" s="452"/>
      <c r="K43" s="67"/>
      <c r="L43" s="266"/>
      <c r="M43" s="230"/>
      <c r="N43" s="266"/>
      <c r="O43" s="230"/>
      <c r="P43" s="266"/>
      <c r="Q43" s="59"/>
      <c r="R43" s="266"/>
      <c r="S43" s="59"/>
      <c r="T43" s="59"/>
      <c r="U43" s="59"/>
      <c r="V43" s="70" t="s">
        <v>547</v>
      </c>
      <c r="W43" s="59"/>
      <c r="X43" s="211"/>
      <c r="Y43" s="211"/>
      <c r="Z43" s="213"/>
      <c r="AA43" s="213"/>
      <c r="AB43" s="207"/>
      <c r="AC43" s="211"/>
      <c r="AD43" s="207"/>
      <c r="AE43" s="211"/>
      <c r="AF43" s="207"/>
      <c r="AG43" s="211"/>
      <c r="AH43" s="207"/>
      <c r="AI43" s="211"/>
      <c r="AJ43" s="213"/>
      <c r="AK43" s="213"/>
      <c r="AL43" s="152"/>
    </row>
    <row r="44" spans="1:38" ht="23">
      <c r="A44" s="407"/>
      <c r="B44" s="407"/>
      <c r="C44" s="408"/>
      <c r="D44" s="68" t="s">
        <v>408</v>
      </c>
      <c r="E44" s="65"/>
      <c r="F44" s="65"/>
      <c r="G44" s="65"/>
      <c r="H44" s="65"/>
      <c r="I44" s="226" t="s">
        <v>357</v>
      </c>
      <c r="J44" s="68" t="s">
        <v>359</v>
      </c>
      <c r="K44" s="86">
        <v>0.5</v>
      </c>
      <c r="L44" s="266">
        <v>0</v>
      </c>
      <c r="M44" s="230">
        <v>0</v>
      </c>
      <c r="N44" s="266">
        <v>0</v>
      </c>
      <c r="O44" s="230">
        <v>0</v>
      </c>
      <c r="P44" s="266">
        <v>0</v>
      </c>
      <c r="Q44" s="59">
        <v>0</v>
      </c>
      <c r="R44" s="66">
        <v>1</v>
      </c>
      <c r="S44" s="59">
        <v>0</v>
      </c>
      <c r="T44" s="265">
        <v>1</v>
      </c>
      <c r="U44" s="62">
        <f>(M44+O44+Q44+S44)</f>
        <v>0</v>
      </c>
      <c r="V44" s="70" t="s">
        <v>547</v>
      </c>
      <c r="W44" s="70" t="s">
        <v>254</v>
      </c>
      <c r="X44" s="211"/>
      <c r="Y44" s="211"/>
      <c r="Z44" s="213"/>
      <c r="AA44" s="213"/>
      <c r="AB44" s="207"/>
      <c r="AC44" s="211"/>
      <c r="AD44" s="207"/>
      <c r="AE44" s="211"/>
      <c r="AF44" s="207"/>
      <c r="AG44" s="211"/>
      <c r="AH44" s="207"/>
      <c r="AI44" s="211"/>
      <c r="AJ44" s="213"/>
      <c r="AK44" s="213"/>
      <c r="AL44" s="152"/>
    </row>
    <row r="45" spans="1:38">
      <c r="A45" s="407"/>
      <c r="B45" s="407"/>
      <c r="C45" s="408"/>
      <c r="D45" s="68"/>
      <c r="E45" s="65"/>
      <c r="F45" s="65"/>
      <c r="G45" s="65"/>
      <c r="H45" s="65"/>
      <c r="I45" s="226"/>
      <c r="J45" s="82"/>
      <c r="K45" s="67"/>
      <c r="L45" s="59"/>
      <c r="M45" s="230"/>
      <c r="N45" s="59"/>
      <c r="O45" s="230"/>
      <c r="P45" s="59"/>
      <c r="Q45" s="59"/>
      <c r="R45" s="59"/>
      <c r="S45" s="59"/>
      <c r="T45" s="59"/>
      <c r="U45" s="59"/>
      <c r="V45" s="70" t="s">
        <v>547</v>
      </c>
      <c r="W45" s="59"/>
      <c r="X45" s="211"/>
      <c r="Y45" s="211"/>
      <c r="Z45" s="213"/>
      <c r="AA45" s="213"/>
      <c r="AB45" s="207"/>
      <c r="AC45" s="211"/>
      <c r="AD45" s="207"/>
      <c r="AE45" s="211"/>
      <c r="AF45" s="207"/>
      <c r="AG45" s="211"/>
      <c r="AH45" s="207"/>
      <c r="AI45" s="211"/>
      <c r="AJ45" s="213"/>
      <c r="AK45" s="213"/>
      <c r="AL45" s="152"/>
    </row>
    <row r="46" spans="1:38" ht="15" customHeight="1">
      <c r="A46" s="407"/>
      <c r="B46" s="407"/>
      <c r="C46" s="408"/>
      <c r="D46" s="68"/>
      <c r="E46" s="65"/>
      <c r="F46" s="65"/>
      <c r="G46" s="65"/>
      <c r="H46" s="65"/>
      <c r="I46" s="451" t="s">
        <v>361</v>
      </c>
      <c r="J46" s="452"/>
      <c r="K46" s="66"/>
      <c r="L46" s="59"/>
      <c r="M46" s="230"/>
      <c r="N46" s="59"/>
      <c r="O46" s="230"/>
      <c r="P46" s="59"/>
      <c r="Q46" s="59"/>
      <c r="R46" s="59"/>
      <c r="S46" s="59"/>
      <c r="T46" s="59"/>
      <c r="U46" s="59"/>
      <c r="V46" s="70" t="s">
        <v>547</v>
      </c>
      <c r="W46" s="59"/>
      <c r="X46" s="211"/>
      <c r="Y46" s="211"/>
      <c r="Z46" s="210"/>
      <c r="AA46" s="210"/>
      <c r="AB46" s="207"/>
      <c r="AC46" s="211"/>
      <c r="AD46" s="207"/>
      <c r="AE46" s="211"/>
      <c r="AF46" s="207"/>
      <c r="AG46" s="211"/>
      <c r="AH46" s="207"/>
      <c r="AI46" s="209"/>
      <c r="AJ46" s="210"/>
      <c r="AK46" s="210"/>
      <c r="AL46" s="152"/>
    </row>
    <row r="47" spans="1:38" ht="23">
      <c r="A47" s="407"/>
      <c r="B47" s="407"/>
      <c r="C47" s="408"/>
      <c r="D47" s="68" t="s">
        <v>452</v>
      </c>
      <c r="E47" s="65"/>
      <c r="F47" s="65"/>
      <c r="G47" s="65"/>
      <c r="H47" s="65"/>
      <c r="I47" s="76" t="s">
        <v>224</v>
      </c>
      <c r="J47" s="79" t="s">
        <v>363</v>
      </c>
      <c r="K47" s="66">
        <v>0.2</v>
      </c>
      <c r="L47" s="66">
        <v>1</v>
      </c>
      <c r="M47" s="231">
        <v>250000000</v>
      </c>
      <c r="N47" s="66">
        <v>1</v>
      </c>
      <c r="O47" s="231">
        <v>350000000</v>
      </c>
      <c r="P47" s="66">
        <v>1</v>
      </c>
      <c r="Q47" s="59">
        <v>470000000</v>
      </c>
      <c r="R47" s="66">
        <v>1</v>
      </c>
      <c r="S47" s="59">
        <v>190000000</v>
      </c>
      <c r="T47" s="66">
        <v>1</v>
      </c>
      <c r="U47" s="62">
        <f>(M47+O47+Q47+S47)</f>
        <v>1260000000</v>
      </c>
      <c r="V47" s="70" t="s">
        <v>547</v>
      </c>
      <c r="W47" s="70" t="s">
        <v>254</v>
      </c>
      <c r="X47" s="211"/>
      <c r="Y47" s="211"/>
      <c r="Z47" s="210"/>
      <c r="AA47" s="210"/>
      <c r="AB47" s="207"/>
      <c r="AC47" s="211"/>
      <c r="AD47" s="207"/>
      <c r="AE47" s="211"/>
      <c r="AF47" s="207"/>
      <c r="AG47" s="211"/>
      <c r="AH47" s="207"/>
      <c r="AI47" s="209"/>
      <c r="AJ47" s="210"/>
      <c r="AK47" s="210"/>
      <c r="AL47" s="152"/>
    </row>
    <row r="48" spans="1:38">
      <c r="A48" s="407"/>
      <c r="B48" s="407"/>
      <c r="C48" s="408"/>
      <c r="D48" s="68"/>
      <c r="E48" s="65"/>
      <c r="F48" s="65"/>
      <c r="G48" s="65"/>
      <c r="H48" s="65"/>
      <c r="I48" s="71"/>
      <c r="J48" s="68"/>
      <c r="K48" s="66"/>
      <c r="L48" s="67"/>
      <c r="M48" s="230"/>
      <c r="N48" s="67"/>
      <c r="O48" s="230"/>
      <c r="P48" s="67"/>
      <c r="Q48" s="59"/>
      <c r="R48" s="67"/>
      <c r="S48" s="59"/>
      <c r="T48" s="67"/>
      <c r="U48" s="62"/>
      <c r="V48" s="70" t="s">
        <v>547</v>
      </c>
      <c r="W48" s="70"/>
      <c r="X48" s="211"/>
      <c r="Y48" s="211"/>
      <c r="Z48" s="210"/>
      <c r="AA48" s="210"/>
      <c r="AB48" s="207"/>
      <c r="AC48" s="211"/>
      <c r="AD48" s="207"/>
      <c r="AE48" s="211"/>
      <c r="AF48" s="207"/>
      <c r="AG48" s="211"/>
      <c r="AH48" s="207"/>
      <c r="AI48" s="209"/>
      <c r="AJ48" s="210"/>
      <c r="AK48" s="210"/>
      <c r="AL48" s="152"/>
    </row>
    <row r="49" spans="1:38" ht="65.150000000000006" customHeight="1">
      <c r="A49" s="55"/>
      <c r="B49" s="55"/>
      <c r="C49" s="55"/>
      <c r="D49" s="79" t="s">
        <v>453</v>
      </c>
      <c r="E49" s="65"/>
      <c r="F49" s="65"/>
      <c r="G49" s="65"/>
      <c r="H49" s="65"/>
      <c r="I49" s="78" t="s">
        <v>366</v>
      </c>
      <c r="J49" s="79" t="s">
        <v>367</v>
      </c>
      <c r="K49" s="66">
        <v>0.75</v>
      </c>
      <c r="L49" s="70" t="s">
        <v>428</v>
      </c>
      <c r="M49" s="230">
        <v>3500000000</v>
      </c>
      <c r="N49" s="70" t="s">
        <v>428</v>
      </c>
      <c r="O49" s="230">
        <v>3500000000</v>
      </c>
      <c r="P49" s="70" t="s">
        <v>428</v>
      </c>
      <c r="Q49" s="231">
        <v>3500000000</v>
      </c>
      <c r="R49" s="70" t="s">
        <v>428</v>
      </c>
      <c r="S49" s="231">
        <v>745665000</v>
      </c>
      <c r="T49" s="67" t="s">
        <v>252</v>
      </c>
      <c r="U49" s="62">
        <f>(M49+O49+Q49+S49)</f>
        <v>11245665000</v>
      </c>
      <c r="V49" s="70" t="s">
        <v>547</v>
      </c>
      <c r="W49" s="70" t="s">
        <v>254</v>
      </c>
      <c r="X49" s="211"/>
      <c r="Y49" s="211"/>
      <c r="Z49" s="210"/>
      <c r="AA49" s="210"/>
      <c r="AB49" s="207"/>
      <c r="AC49" s="211"/>
      <c r="AD49" s="207"/>
      <c r="AE49" s="211"/>
      <c r="AF49" s="207"/>
      <c r="AG49" s="211"/>
      <c r="AH49" s="207"/>
      <c r="AI49" s="209"/>
      <c r="AJ49" s="210"/>
      <c r="AK49" s="210"/>
      <c r="AL49" s="152"/>
    </row>
    <row r="50" spans="1:38">
      <c r="A50" s="55"/>
      <c r="B50" s="55"/>
      <c r="C50" s="55"/>
      <c r="D50" s="79"/>
      <c r="E50" s="65"/>
      <c r="F50" s="65"/>
      <c r="G50" s="65"/>
      <c r="H50" s="65"/>
      <c r="I50" s="76"/>
      <c r="J50" s="79"/>
      <c r="K50" s="66"/>
      <c r="L50" s="67"/>
      <c r="M50" s="231"/>
      <c r="N50" s="67"/>
      <c r="O50" s="231"/>
      <c r="P50" s="67"/>
      <c r="Q50" s="77"/>
      <c r="R50" s="67"/>
      <c r="S50" s="77"/>
      <c r="T50" s="67"/>
      <c r="U50" s="62"/>
      <c r="V50" s="70" t="s">
        <v>547</v>
      </c>
      <c r="W50" s="70"/>
      <c r="X50" s="211"/>
      <c r="Y50" s="211"/>
      <c r="Z50" s="210"/>
      <c r="AA50" s="210"/>
      <c r="AB50" s="207"/>
      <c r="AC50" s="211"/>
      <c r="AD50" s="207"/>
      <c r="AE50" s="211"/>
      <c r="AF50" s="207"/>
      <c r="AG50" s="211"/>
      <c r="AH50" s="207"/>
      <c r="AI50" s="209"/>
      <c r="AJ50" s="210"/>
      <c r="AK50" s="210"/>
      <c r="AL50" s="152"/>
    </row>
    <row r="51" spans="1:38" ht="25" customHeight="1">
      <c r="A51" s="55"/>
      <c r="B51" s="55"/>
      <c r="C51" s="55"/>
      <c r="D51" s="68" t="s">
        <v>454</v>
      </c>
      <c r="E51" s="65"/>
      <c r="F51" s="65"/>
      <c r="G51" s="65"/>
      <c r="H51" s="65"/>
      <c r="I51" s="81" t="s">
        <v>365</v>
      </c>
      <c r="J51" s="68" t="s">
        <v>364</v>
      </c>
      <c r="K51" s="61">
        <v>0.75</v>
      </c>
      <c r="L51" s="61" t="s">
        <v>439</v>
      </c>
      <c r="M51" s="62">
        <v>1000000</v>
      </c>
      <c r="N51" s="61" t="s">
        <v>439</v>
      </c>
      <c r="O51" s="62">
        <v>1500000000</v>
      </c>
      <c r="P51" s="61" t="s">
        <v>439</v>
      </c>
      <c r="Q51" s="231">
        <v>1600000000</v>
      </c>
      <c r="R51" s="61" t="s">
        <v>439</v>
      </c>
      <c r="S51" s="77">
        <v>1035000000</v>
      </c>
      <c r="T51" s="61" t="s">
        <v>440</v>
      </c>
      <c r="U51" s="62">
        <f>(M51+O51+Q51+S51)</f>
        <v>4136000000</v>
      </c>
      <c r="V51" s="70" t="s">
        <v>547</v>
      </c>
      <c r="W51" s="70" t="s">
        <v>254</v>
      </c>
      <c r="X51" s="211"/>
      <c r="Y51" s="211"/>
      <c r="Z51" s="210"/>
      <c r="AA51" s="210"/>
      <c r="AB51" s="207"/>
      <c r="AC51" s="211"/>
      <c r="AD51" s="207"/>
      <c r="AE51" s="211"/>
      <c r="AF51" s="207"/>
      <c r="AG51" s="211"/>
      <c r="AH51" s="207"/>
      <c r="AI51" s="209"/>
      <c r="AJ51" s="210"/>
      <c r="AK51" s="210"/>
      <c r="AL51" s="152"/>
    </row>
    <row r="52" spans="1:38">
      <c r="A52" s="55"/>
      <c r="B52" s="55"/>
      <c r="C52" s="55"/>
      <c r="D52" s="81"/>
      <c r="E52" s="65"/>
      <c r="F52" s="65"/>
      <c r="G52" s="65"/>
      <c r="H52" s="65"/>
      <c r="I52" s="75"/>
      <c r="J52" s="81"/>
      <c r="K52" s="61"/>
      <c r="L52" s="61"/>
      <c r="M52" s="62"/>
      <c r="N52" s="61"/>
      <c r="O52" s="62"/>
      <c r="P52" s="61"/>
      <c r="Q52" s="62"/>
      <c r="R52" s="61"/>
      <c r="S52" s="62"/>
      <c r="T52" s="61"/>
      <c r="U52" s="62"/>
      <c r="V52" s="70" t="s">
        <v>547</v>
      </c>
      <c r="W52" s="70"/>
      <c r="X52" s="211"/>
      <c r="Y52" s="211"/>
      <c r="Z52" s="210"/>
      <c r="AA52" s="210"/>
      <c r="AB52" s="207"/>
      <c r="AC52" s="211"/>
      <c r="AD52" s="207"/>
      <c r="AE52" s="211"/>
      <c r="AF52" s="207"/>
      <c r="AG52" s="211"/>
      <c r="AH52" s="207"/>
      <c r="AI52" s="209"/>
      <c r="AJ52" s="210"/>
      <c r="AK52" s="210"/>
      <c r="AL52" s="152"/>
    </row>
    <row r="53" spans="1:38" ht="23">
      <c r="A53" s="55"/>
      <c r="B53" s="55"/>
      <c r="C53" s="55"/>
      <c r="D53" s="79" t="s">
        <v>369</v>
      </c>
      <c r="E53" s="65"/>
      <c r="F53" s="65"/>
      <c r="G53" s="65"/>
      <c r="H53" s="65"/>
      <c r="I53" s="76" t="s">
        <v>368</v>
      </c>
      <c r="J53" s="79" t="s">
        <v>369</v>
      </c>
      <c r="K53" s="66">
        <v>0.45</v>
      </c>
      <c r="L53" s="67" t="s">
        <v>249</v>
      </c>
      <c r="M53" s="231">
        <v>75000000</v>
      </c>
      <c r="N53" s="67" t="s">
        <v>249</v>
      </c>
      <c r="O53" s="231">
        <v>65000000</v>
      </c>
      <c r="P53" s="67" t="s">
        <v>249</v>
      </c>
      <c r="Q53" s="62">
        <v>75000000</v>
      </c>
      <c r="R53" s="67" t="s">
        <v>249</v>
      </c>
      <c r="S53" s="62">
        <v>65080000</v>
      </c>
      <c r="T53" s="61">
        <v>1</v>
      </c>
      <c r="U53" s="62">
        <f>(M53+O53+Q53+S53)</f>
        <v>280080000</v>
      </c>
      <c r="V53" s="70" t="s">
        <v>547</v>
      </c>
      <c r="W53" s="70" t="s">
        <v>254</v>
      </c>
      <c r="X53" s="211"/>
      <c r="Y53" s="211"/>
      <c r="Z53" s="210"/>
      <c r="AA53" s="210"/>
      <c r="AB53" s="207"/>
      <c r="AC53" s="211"/>
      <c r="AD53" s="207"/>
      <c r="AE53" s="211"/>
      <c r="AF53" s="207"/>
      <c r="AG53" s="211"/>
      <c r="AH53" s="207"/>
      <c r="AI53" s="209"/>
      <c r="AJ53" s="210"/>
      <c r="AK53" s="210"/>
      <c r="AL53" s="152"/>
    </row>
    <row r="54" spans="1:38">
      <c r="A54" s="55"/>
      <c r="B54" s="55"/>
      <c r="C54" s="55"/>
      <c r="D54" s="82"/>
      <c r="E54" s="65"/>
      <c r="F54" s="65"/>
      <c r="G54" s="65"/>
      <c r="H54" s="65"/>
      <c r="I54" s="71"/>
      <c r="J54" s="82"/>
      <c r="K54" s="66"/>
      <c r="L54" s="59"/>
      <c r="M54" s="230"/>
      <c r="N54" s="59"/>
      <c r="O54" s="230"/>
      <c r="P54" s="59"/>
      <c r="Q54" s="59"/>
      <c r="R54" s="59"/>
      <c r="S54" s="59"/>
      <c r="T54" s="66"/>
      <c r="U54" s="62"/>
      <c r="V54" s="70" t="s">
        <v>547</v>
      </c>
      <c r="W54" s="70"/>
      <c r="X54" s="211"/>
      <c r="Y54" s="211"/>
      <c r="Z54" s="210"/>
      <c r="AA54" s="210"/>
      <c r="AB54" s="207"/>
      <c r="AC54" s="211"/>
      <c r="AD54" s="207"/>
      <c r="AE54" s="211"/>
      <c r="AF54" s="207"/>
      <c r="AG54" s="211"/>
      <c r="AH54" s="207"/>
      <c r="AI54" s="209"/>
      <c r="AJ54" s="210"/>
      <c r="AK54" s="210"/>
      <c r="AL54" s="152"/>
    </row>
    <row r="55" spans="1:38" ht="34.5">
      <c r="A55" s="55"/>
      <c r="B55" s="55"/>
      <c r="C55" s="55"/>
      <c r="D55" s="79" t="s">
        <v>370</v>
      </c>
      <c r="E55" s="65"/>
      <c r="F55" s="65"/>
      <c r="G55" s="65"/>
      <c r="H55" s="65"/>
      <c r="I55" s="80" t="s">
        <v>354</v>
      </c>
      <c r="J55" s="79" t="s">
        <v>370</v>
      </c>
      <c r="K55" s="66">
        <v>1</v>
      </c>
      <c r="L55" s="67" t="s">
        <v>442</v>
      </c>
      <c r="M55" s="231">
        <v>150000000</v>
      </c>
      <c r="N55" s="67" t="s">
        <v>442</v>
      </c>
      <c r="O55" s="231">
        <v>100000000</v>
      </c>
      <c r="P55" s="67" t="s">
        <v>442</v>
      </c>
      <c r="Q55" s="230">
        <v>110000000</v>
      </c>
      <c r="R55" s="67" t="s">
        <v>442</v>
      </c>
      <c r="S55" s="230">
        <v>77175000</v>
      </c>
      <c r="T55" s="67" t="s">
        <v>441</v>
      </c>
      <c r="U55" s="62">
        <f>(M55+O55+Q55+S55)</f>
        <v>437175000</v>
      </c>
      <c r="V55" s="70" t="s">
        <v>547</v>
      </c>
      <c r="W55" s="70" t="s">
        <v>254</v>
      </c>
      <c r="X55" s="211"/>
      <c r="Y55" s="211"/>
      <c r="Z55" s="210"/>
      <c r="AA55" s="210"/>
      <c r="AB55" s="207"/>
      <c r="AC55" s="211"/>
      <c r="AD55" s="207"/>
      <c r="AE55" s="211"/>
      <c r="AF55" s="207"/>
      <c r="AG55" s="211"/>
      <c r="AH55" s="207"/>
      <c r="AI55" s="209"/>
      <c r="AJ55" s="210"/>
      <c r="AK55" s="210"/>
      <c r="AL55" s="152"/>
    </row>
    <row r="56" spans="1:38" ht="23">
      <c r="A56" s="55"/>
      <c r="B56" s="55"/>
      <c r="C56" s="55"/>
      <c r="D56" s="79" t="s">
        <v>228</v>
      </c>
      <c r="E56" s="65"/>
      <c r="F56" s="65"/>
      <c r="G56" s="65"/>
      <c r="H56" s="65"/>
      <c r="I56" s="71"/>
      <c r="J56" s="79"/>
      <c r="K56" s="66"/>
      <c r="L56" s="67"/>
      <c r="M56" s="230"/>
      <c r="N56" s="67"/>
      <c r="O56" s="230"/>
      <c r="P56" s="67"/>
      <c r="Q56" s="59"/>
      <c r="R56" s="67"/>
      <c r="S56" s="59"/>
      <c r="T56" s="67"/>
      <c r="U56" s="62"/>
      <c r="V56" s="70"/>
      <c r="W56" s="70"/>
      <c r="X56" s="211"/>
      <c r="Y56" s="211"/>
      <c r="Z56" s="210"/>
      <c r="AA56" s="210"/>
      <c r="AB56" s="207"/>
      <c r="AC56" s="211"/>
      <c r="AD56" s="207"/>
      <c r="AE56" s="211"/>
      <c r="AF56" s="207"/>
      <c r="AG56" s="211"/>
      <c r="AH56" s="207"/>
      <c r="AI56" s="209"/>
      <c r="AJ56" s="210"/>
      <c r="AK56" s="210"/>
      <c r="AL56" s="152"/>
    </row>
    <row r="57" spans="1:38">
      <c r="A57" s="55"/>
      <c r="B57" s="55"/>
      <c r="C57" s="55"/>
      <c r="D57" s="79"/>
      <c r="E57" s="65"/>
      <c r="F57" s="65"/>
      <c r="G57" s="65"/>
      <c r="H57" s="65"/>
      <c r="I57" s="226"/>
      <c r="J57" s="224"/>
      <c r="K57" s="66"/>
      <c r="L57" s="67"/>
      <c r="M57" s="230"/>
      <c r="N57" s="67"/>
      <c r="O57" s="230"/>
      <c r="P57" s="67"/>
      <c r="Q57" s="59"/>
      <c r="R57" s="67"/>
      <c r="S57" s="59"/>
      <c r="T57" s="67"/>
      <c r="U57" s="62"/>
      <c r="V57" s="70"/>
      <c r="W57" s="70"/>
      <c r="X57" s="211"/>
      <c r="Y57" s="211"/>
      <c r="Z57" s="210"/>
      <c r="AA57" s="210"/>
      <c r="AB57" s="207"/>
      <c r="AC57" s="211"/>
      <c r="AD57" s="207"/>
      <c r="AE57" s="211"/>
      <c r="AF57" s="207"/>
      <c r="AG57" s="211"/>
      <c r="AH57" s="207"/>
      <c r="AI57" s="209"/>
      <c r="AJ57" s="210"/>
      <c r="AK57" s="210"/>
      <c r="AL57" s="152"/>
    </row>
    <row r="58" spans="1:38" ht="20.149999999999999" customHeight="1">
      <c r="A58" s="58"/>
      <c r="B58" s="58"/>
      <c r="C58" s="58"/>
      <c r="D58" s="83"/>
      <c r="E58" s="83"/>
      <c r="F58" s="83"/>
      <c r="G58" s="83"/>
      <c r="H58" s="83"/>
      <c r="I58" s="83"/>
      <c r="J58" s="84"/>
      <c r="K58" s="85"/>
      <c r="L58" s="217"/>
      <c r="M58" s="272">
        <f>SUM(M10:M57)</f>
        <v>5010250000</v>
      </c>
      <c r="N58" s="217"/>
      <c r="O58" s="272">
        <f>SUM(O10:O57)</f>
        <v>7025000000</v>
      </c>
      <c r="P58" s="217"/>
      <c r="Q58" s="272">
        <f>SUM(Q10:Q57)</f>
        <v>7228600000</v>
      </c>
      <c r="R58" s="217"/>
      <c r="S58" s="272">
        <f>SUM(S10:S55)</f>
        <v>3330000000</v>
      </c>
      <c r="T58" s="217"/>
      <c r="U58" s="272">
        <f>SUM(U10:U57)</f>
        <v>22593850000</v>
      </c>
      <c r="V58" s="277"/>
      <c r="W58" s="217"/>
      <c r="X58" s="219"/>
      <c r="Y58" s="219"/>
      <c r="Z58" s="213"/>
      <c r="AA58" s="213"/>
      <c r="AB58" s="213"/>
      <c r="AC58" s="215"/>
      <c r="AD58" s="207"/>
      <c r="AE58" s="215"/>
      <c r="AF58" s="207"/>
      <c r="AG58" s="215"/>
      <c r="AH58" s="207"/>
      <c r="AI58" s="215"/>
      <c r="AJ58" s="213"/>
      <c r="AK58" s="213"/>
      <c r="AL58" s="152"/>
    </row>
    <row r="59" spans="1:38">
      <c r="A59" s="46"/>
      <c r="B59" s="46"/>
      <c r="C59" s="46"/>
      <c r="D59" s="46"/>
      <c r="E59" s="46"/>
      <c r="F59" s="46"/>
      <c r="G59" s="46"/>
      <c r="H59" s="46"/>
      <c r="I59" s="46"/>
      <c r="J59" s="49"/>
      <c r="X59" s="152"/>
      <c r="Y59" s="152"/>
      <c r="Z59" s="220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</row>
    <row r="60" spans="1:38">
      <c r="A60" s="16" t="s">
        <v>42</v>
      </c>
      <c r="B60" s="16"/>
      <c r="C60" s="46"/>
      <c r="D60" s="46"/>
      <c r="E60" s="46"/>
      <c r="F60" s="46"/>
      <c r="G60" s="46"/>
      <c r="H60" s="46"/>
      <c r="I60" s="46"/>
      <c r="J60" s="48"/>
      <c r="Z60" s="87"/>
    </row>
    <row r="61" spans="1:38">
      <c r="A61" s="47" t="s">
        <v>43</v>
      </c>
      <c r="B61" s="47"/>
      <c r="C61" s="46"/>
      <c r="D61" s="46"/>
      <c r="E61" s="46"/>
      <c r="F61" s="46"/>
      <c r="G61" s="46"/>
      <c r="H61" s="46"/>
      <c r="I61" s="46"/>
      <c r="J61" s="48"/>
      <c r="L61" s="100"/>
      <c r="M61" s="100"/>
      <c r="N61" s="100"/>
      <c r="O61" s="100"/>
      <c r="P61" s="100"/>
      <c r="Q61" s="100"/>
      <c r="R61" s="100"/>
      <c r="S61" s="387" t="s">
        <v>448</v>
      </c>
      <c r="T61" s="387"/>
      <c r="U61" s="387"/>
      <c r="V61" s="387"/>
      <c r="W61" s="387"/>
      <c r="X61" s="100"/>
      <c r="Y61" s="100"/>
      <c r="Z61" s="100"/>
      <c r="AA61" s="100"/>
    </row>
    <row r="62" spans="1:38">
      <c r="A62" s="46"/>
      <c r="B62" s="46"/>
      <c r="C62" s="46"/>
      <c r="D62" s="46"/>
      <c r="E62" s="46"/>
      <c r="F62" s="46"/>
      <c r="G62" s="46"/>
      <c r="H62" s="46"/>
      <c r="I62" s="46"/>
      <c r="J62" s="46"/>
      <c r="L62" s="146"/>
      <c r="M62" s="146"/>
      <c r="N62" s="146"/>
      <c r="O62" s="146"/>
      <c r="P62" s="146"/>
      <c r="Q62" s="146"/>
      <c r="R62" s="146"/>
      <c r="S62" s="260"/>
      <c r="X62" s="146"/>
      <c r="Y62" s="146"/>
      <c r="Z62" s="146"/>
      <c r="AA62" s="146"/>
    </row>
    <row r="63" spans="1:38">
      <c r="A63" s="46"/>
      <c r="B63" s="46"/>
      <c r="C63" s="46"/>
      <c r="D63" s="46"/>
      <c r="E63" s="46"/>
      <c r="F63" s="46"/>
      <c r="G63" s="46"/>
      <c r="H63" s="46"/>
      <c r="I63" s="46"/>
      <c r="J63" s="46"/>
      <c r="L63" s="146"/>
      <c r="M63" s="146"/>
      <c r="N63" s="146"/>
      <c r="O63" s="146"/>
      <c r="P63" s="146"/>
      <c r="Q63" s="146"/>
      <c r="R63" s="146"/>
      <c r="S63" s="260"/>
      <c r="X63" s="146"/>
      <c r="Y63" s="146"/>
      <c r="Z63" s="146"/>
      <c r="AA63" s="146"/>
    </row>
    <row r="64" spans="1:38">
      <c r="L64" s="60"/>
      <c r="S64" s="260"/>
    </row>
    <row r="65" spans="1:35">
      <c r="L65" s="60"/>
      <c r="S65" s="260"/>
    </row>
    <row r="66" spans="1:35">
      <c r="L66" s="60"/>
      <c r="S66" s="397" t="s">
        <v>141</v>
      </c>
      <c r="T66" s="397"/>
      <c r="U66" s="397"/>
      <c r="V66" s="397"/>
      <c r="W66" s="397"/>
    </row>
    <row r="67" spans="1:35">
      <c r="L67" s="60"/>
      <c r="S67" s="387" t="s">
        <v>142</v>
      </c>
      <c r="T67" s="387"/>
      <c r="U67" s="387"/>
      <c r="V67" s="387"/>
      <c r="W67" s="387"/>
    </row>
    <row r="68" spans="1:35">
      <c r="M68" s="101"/>
      <c r="N68" s="101"/>
      <c r="O68" s="101"/>
      <c r="P68" s="101"/>
      <c r="Q68" s="101"/>
      <c r="R68" s="101"/>
      <c r="S68" s="387" t="s">
        <v>143</v>
      </c>
      <c r="T68" s="387"/>
      <c r="U68" s="387"/>
      <c r="V68" s="387"/>
      <c r="W68" s="387"/>
      <c r="X68" s="101"/>
      <c r="Y68" s="101"/>
      <c r="Z68" s="101"/>
      <c r="AA68" s="101"/>
    </row>
    <row r="69" spans="1:35">
      <c r="L69" s="146"/>
      <c r="M69" s="146"/>
      <c r="N69" s="146"/>
      <c r="O69" s="146"/>
      <c r="P69" s="146"/>
      <c r="Q69" s="146"/>
      <c r="R69" s="146"/>
      <c r="S69" s="146"/>
      <c r="T69" s="387"/>
      <c r="U69" s="387"/>
      <c r="V69" s="387"/>
      <c r="W69" s="146"/>
      <c r="X69" s="146"/>
      <c r="Y69" s="146"/>
      <c r="Z69" s="146"/>
      <c r="AA69" s="146"/>
    </row>
    <row r="70" spans="1:35">
      <c r="L70" s="146"/>
      <c r="M70" s="146"/>
      <c r="N70" s="146"/>
      <c r="O70" s="146"/>
      <c r="P70" s="146"/>
      <c r="Q70" s="146"/>
      <c r="R70" s="146"/>
      <c r="S70" s="146"/>
      <c r="T70" s="387"/>
      <c r="U70" s="387"/>
      <c r="V70" s="387"/>
      <c r="W70" s="146"/>
      <c r="X70" s="146"/>
      <c r="Y70" s="146"/>
      <c r="Z70" s="146"/>
      <c r="AA70" s="146"/>
    </row>
    <row r="72" spans="1:35">
      <c r="A72" s="152"/>
      <c r="B72" s="152"/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152"/>
      <c r="AA72" s="152"/>
      <c r="AB72" s="152"/>
      <c r="AC72" s="152"/>
      <c r="AD72" s="152"/>
      <c r="AE72" s="152"/>
      <c r="AF72" s="152"/>
      <c r="AG72" s="152"/>
      <c r="AH72" s="152"/>
      <c r="AI72" s="152"/>
    </row>
    <row r="73" spans="1:35">
      <c r="A73" s="152"/>
      <c r="B73" s="152"/>
      <c r="C73" s="152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  <c r="AA73" s="152"/>
      <c r="AB73" s="152"/>
      <c r="AC73" s="152"/>
      <c r="AD73" s="152"/>
      <c r="AE73" s="152"/>
      <c r="AF73" s="152"/>
      <c r="AG73" s="152"/>
      <c r="AH73" s="152"/>
      <c r="AI73" s="152"/>
    </row>
    <row r="74" spans="1:35">
      <c r="A74" s="152"/>
      <c r="B74" s="152"/>
      <c r="C74" s="152"/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152"/>
      <c r="AG74" s="152"/>
      <c r="AH74" s="152"/>
      <c r="AI74" s="152"/>
    </row>
    <row r="75" spans="1:35">
      <c r="A75" s="152"/>
      <c r="B75" s="152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  <c r="AH75" s="152"/>
      <c r="AI75" s="152"/>
    </row>
    <row r="76" spans="1:35">
      <c r="A76" s="152"/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</row>
    <row r="77" spans="1:35">
      <c r="A77" s="152"/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/>
    </row>
    <row r="78" spans="1:35">
      <c r="A78" s="152"/>
      <c r="B78" s="152"/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  <c r="AE78" s="152"/>
      <c r="AF78" s="152"/>
      <c r="AG78" s="152"/>
      <c r="AH78" s="152"/>
      <c r="AI78" s="152"/>
    </row>
    <row r="79" spans="1:35">
      <c r="A79" s="152"/>
      <c r="B79" s="152"/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  <c r="AA79" s="152"/>
      <c r="AB79" s="152"/>
      <c r="AC79" s="152"/>
      <c r="AD79" s="152"/>
      <c r="AE79" s="152"/>
      <c r="AF79" s="152"/>
      <c r="AG79" s="152"/>
      <c r="AH79" s="152"/>
      <c r="AI79" s="152"/>
    </row>
    <row r="80" spans="1:35">
      <c r="A80" s="152"/>
      <c r="B80" s="152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</row>
    <row r="81" spans="1:35">
      <c r="A81" s="152"/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  <c r="AA81" s="152"/>
      <c r="AB81" s="152"/>
      <c r="AC81" s="152"/>
      <c r="AD81" s="152"/>
      <c r="AE81" s="152"/>
      <c r="AF81" s="152"/>
      <c r="AG81" s="152"/>
      <c r="AH81" s="152"/>
      <c r="AI81" s="152"/>
    </row>
    <row r="82" spans="1:35">
      <c r="A82" s="152"/>
      <c r="B82" s="15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  <c r="U82" s="152"/>
      <c r="V82" s="152"/>
      <c r="W82" s="152"/>
      <c r="X82" s="152"/>
      <c r="Y82" s="152"/>
      <c r="Z82" s="152"/>
      <c r="AA82" s="152"/>
      <c r="AB82" s="152"/>
      <c r="AC82" s="152"/>
      <c r="AD82" s="152"/>
      <c r="AE82" s="152"/>
      <c r="AF82" s="152"/>
      <c r="AG82" s="152"/>
      <c r="AH82" s="152"/>
      <c r="AI82" s="152"/>
    </row>
    <row r="83" spans="1:35">
      <c r="A83" s="152"/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2"/>
      <c r="AD83" s="152"/>
      <c r="AE83" s="152"/>
      <c r="AF83" s="152"/>
      <c r="AG83" s="152"/>
      <c r="AH83" s="152"/>
      <c r="AI83" s="152"/>
    </row>
    <row r="84" spans="1:35">
      <c r="A84" s="152"/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152"/>
      <c r="AG84" s="152"/>
      <c r="AH84" s="152"/>
      <c r="AI84" s="152"/>
    </row>
    <row r="85" spans="1:35">
      <c r="A85" s="152"/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</row>
    <row r="86" spans="1:35">
      <c r="A86" s="152"/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52"/>
      <c r="S86" s="152"/>
      <c r="T86" s="152"/>
      <c r="U86" s="152"/>
      <c r="V86" s="152"/>
      <c r="W86" s="152"/>
      <c r="X86" s="152"/>
      <c r="Y86" s="152"/>
      <c r="Z86" s="152"/>
      <c r="AA86" s="152"/>
      <c r="AB86" s="152"/>
      <c r="AC86" s="152"/>
      <c r="AD86" s="152"/>
      <c r="AE86" s="152"/>
      <c r="AF86" s="152"/>
      <c r="AG86" s="152"/>
      <c r="AH86" s="152"/>
      <c r="AI86" s="152"/>
    </row>
    <row r="87" spans="1:35">
      <c r="A87" s="152"/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2"/>
      <c r="AA87" s="152"/>
      <c r="AB87" s="152"/>
      <c r="AC87" s="152"/>
      <c r="AD87" s="152"/>
      <c r="AE87" s="152"/>
      <c r="AF87" s="152"/>
      <c r="AG87" s="152"/>
      <c r="AH87" s="152"/>
      <c r="AI87" s="152"/>
    </row>
    <row r="88" spans="1:35">
      <c r="A88" s="152"/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2"/>
      <c r="AA88" s="152"/>
      <c r="AB88" s="152"/>
      <c r="AC88" s="152"/>
      <c r="AD88" s="152"/>
      <c r="AE88" s="152"/>
      <c r="AF88" s="152"/>
      <c r="AG88" s="152"/>
      <c r="AH88" s="152"/>
      <c r="AI88" s="152"/>
    </row>
    <row r="89" spans="1:35">
      <c r="A89" s="152"/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152"/>
      <c r="AG89" s="152"/>
      <c r="AH89" s="152"/>
      <c r="AI89" s="152"/>
    </row>
    <row r="90" spans="1:35">
      <c r="A90" s="152"/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  <c r="AF90" s="152"/>
      <c r="AG90" s="152"/>
      <c r="AH90" s="152"/>
      <c r="AI90" s="152"/>
    </row>
    <row r="91" spans="1:35">
      <c r="A91" s="152"/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2"/>
      <c r="AA91" s="152"/>
      <c r="AB91" s="152"/>
      <c r="AC91" s="152"/>
      <c r="AD91" s="152"/>
      <c r="AE91" s="152"/>
      <c r="AF91" s="152"/>
      <c r="AG91" s="152"/>
      <c r="AH91" s="152"/>
      <c r="AI91" s="152"/>
    </row>
    <row r="92" spans="1:35">
      <c r="A92" s="152"/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2"/>
      <c r="AF92" s="152"/>
      <c r="AG92" s="152"/>
      <c r="AH92" s="152"/>
      <c r="AI92" s="152"/>
    </row>
    <row r="93" spans="1:35">
      <c r="A93" s="152"/>
      <c r="B93" s="152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2"/>
      <c r="AA93" s="152"/>
      <c r="AB93" s="152"/>
      <c r="AC93" s="152"/>
      <c r="AD93" s="152"/>
      <c r="AE93" s="152"/>
      <c r="AF93" s="152"/>
      <c r="AG93" s="152"/>
      <c r="AH93" s="152"/>
      <c r="AI93" s="152"/>
    </row>
    <row r="94" spans="1:35">
      <c r="A94" s="152"/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2"/>
      <c r="AD94" s="152"/>
      <c r="AE94" s="152"/>
      <c r="AF94" s="152"/>
      <c r="AG94" s="152"/>
      <c r="AH94" s="152"/>
      <c r="AI94" s="152"/>
    </row>
    <row r="95" spans="1:35">
      <c r="A95" s="152"/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2"/>
      <c r="AA95" s="152"/>
      <c r="AB95" s="152"/>
      <c r="AC95" s="152"/>
      <c r="AD95" s="152"/>
      <c r="AE95" s="152"/>
      <c r="AF95" s="152"/>
      <c r="AG95" s="152"/>
      <c r="AH95" s="152"/>
      <c r="AI95" s="152"/>
    </row>
    <row r="96" spans="1:35">
      <c r="A96" s="152"/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2"/>
      <c r="AA96" s="152"/>
      <c r="AB96" s="152"/>
      <c r="AC96" s="152"/>
      <c r="AD96" s="152"/>
      <c r="AE96" s="152"/>
      <c r="AF96" s="152"/>
      <c r="AG96" s="152"/>
      <c r="AH96" s="152"/>
      <c r="AI96" s="152"/>
    </row>
    <row r="97" spans="1:35">
      <c r="A97" s="152"/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</row>
    <row r="98" spans="1:35">
      <c r="A98" s="152"/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2"/>
      <c r="AG98" s="152"/>
      <c r="AH98" s="152"/>
      <c r="AI98" s="152"/>
    </row>
    <row r="99" spans="1:35">
      <c r="A99" s="152"/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2"/>
      <c r="AA99" s="152"/>
      <c r="AB99" s="152"/>
      <c r="AC99" s="152"/>
      <c r="AD99" s="152"/>
      <c r="AE99" s="152"/>
      <c r="AF99" s="152"/>
      <c r="AG99" s="152"/>
      <c r="AH99" s="152"/>
      <c r="AI99" s="152"/>
    </row>
    <row r="100" spans="1:35">
      <c r="A100" s="152"/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</row>
    <row r="101" spans="1:35">
      <c r="A101" s="152"/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2"/>
      <c r="AA101" s="152"/>
      <c r="AB101" s="152"/>
      <c r="AC101" s="152"/>
      <c r="AD101" s="152"/>
      <c r="AE101" s="152"/>
      <c r="AF101" s="152"/>
      <c r="AG101" s="152"/>
      <c r="AH101" s="152"/>
      <c r="AI101" s="152"/>
    </row>
    <row r="102" spans="1:35">
      <c r="A102" s="152"/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152"/>
      <c r="AG102" s="152"/>
      <c r="AH102" s="152"/>
      <c r="AI102" s="152"/>
    </row>
    <row r="103" spans="1:35">
      <c r="A103" s="152"/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  <c r="AA103" s="152"/>
      <c r="AB103" s="152"/>
      <c r="AC103" s="152"/>
      <c r="AD103" s="152"/>
      <c r="AE103" s="152"/>
      <c r="AF103" s="152"/>
      <c r="AG103" s="152"/>
      <c r="AH103" s="152"/>
      <c r="AI103" s="152"/>
    </row>
    <row r="104" spans="1:35">
      <c r="A104" s="152"/>
      <c r="B104" s="152"/>
      <c r="C104" s="152"/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2"/>
      <c r="AA104" s="152"/>
      <c r="AB104" s="152"/>
      <c r="AC104" s="152"/>
      <c r="AD104" s="152"/>
      <c r="AE104" s="152"/>
      <c r="AF104" s="152"/>
      <c r="AG104" s="152"/>
      <c r="AH104" s="152"/>
      <c r="AI104" s="152"/>
    </row>
    <row r="105" spans="1:35">
      <c r="A105" s="152"/>
      <c r="B105" s="152"/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2"/>
      <c r="AA105" s="152"/>
      <c r="AB105" s="152"/>
      <c r="AC105" s="152"/>
      <c r="AD105" s="152"/>
      <c r="AE105" s="152"/>
      <c r="AF105" s="152"/>
      <c r="AG105" s="152"/>
      <c r="AH105" s="152"/>
      <c r="AI105" s="152"/>
    </row>
    <row r="106" spans="1:35">
      <c r="A106" s="152"/>
      <c r="B106" s="152"/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2"/>
      <c r="AF106" s="152"/>
      <c r="AG106" s="152"/>
      <c r="AH106" s="152"/>
      <c r="AI106" s="152"/>
    </row>
    <row r="107" spans="1:35">
      <c r="A107" s="152"/>
      <c r="B107" s="152"/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2"/>
      <c r="AA107" s="152"/>
      <c r="AB107" s="152"/>
      <c r="AC107" s="152"/>
      <c r="AD107" s="152"/>
      <c r="AE107" s="152"/>
      <c r="AF107" s="152"/>
      <c r="AG107" s="152"/>
      <c r="AH107" s="152"/>
      <c r="AI107" s="152"/>
    </row>
    <row r="108" spans="1:35">
      <c r="A108" s="152"/>
      <c r="B108" s="152"/>
      <c r="C108" s="152"/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2"/>
      <c r="AA108" s="152"/>
      <c r="AB108" s="152"/>
      <c r="AC108" s="152"/>
      <c r="AD108" s="152"/>
      <c r="AE108" s="152"/>
      <c r="AF108" s="152"/>
      <c r="AG108" s="152"/>
      <c r="AH108" s="152"/>
      <c r="AI108" s="152"/>
    </row>
    <row r="109" spans="1:35">
      <c r="A109" s="152"/>
      <c r="B109" s="152"/>
      <c r="C109" s="152"/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52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2"/>
      <c r="AA109" s="152"/>
      <c r="AB109" s="152"/>
      <c r="AC109" s="152"/>
      <c r="AD109" s="152"/>
      <c r="AE109" s="152"/>
      <c r="AF109" s="152"/>
      <c r="AG109" s="152"/>
      <c r="AH109" s="152"/>
      <c r="AI109" s="152"/>
    </row>
    <row r="110" spans="1:35">
      <c r="A110" s="152"/>
      <c r="B110" s="152"/>
      <c r="C110" s="152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2"/>
      <c r="AA110" s="152"/>
      <c r="AB110" s="152"/>
      <c r="AC110" s="152"/>
      <c r="AD110" s="152"/>
      <c r="AE110" s="152"/>
      <c r="AF110" s="152"/>
      <c r="AG110" s="152"/>
      <c r="AH110" s="152"/>
      <c r="AI110" s="152"/>
    </row>
    <row r="111" spans="1:35">
      <c r="A111" s="152"/>
      <c r="B111" s="152"/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2"/>
      <c r="AA111" s="152"/>
      <c r="AB111" s="152"/>
      <c r="AC111" s="152"/>
      <c r="AD111" s="152"/>
      <c r="AE111" s="152"/>
      <c r="AF111" s="152"/>
      <c r="AG111" s="152"/>
      <c r="AH111" s="152"/>
      <c r="AI111" s="152"/>
    </row>
    <row r="112" spans="1:35">
      <c r="A112" s="152"/>
      <c r="B112" s="152"/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2"/>
      <c r="AA112" s="152"/>
      <c r="AB112" s="152"/>
      <c r="AC112" s="152"/>
      <c r="AD112" s="152"/>
      <c r="AE112" s="152"/>
      <c r="AF112" s="152"/>
      <c r="AG112" s="152"/>
      <c r="AH112" s="152"/>
      <c r="AI112" s="152"/>
    </row>
  </sheetData>
  <mergeCells count="56">
    <mergeCell ref="B5:B7"/>
    <mergeCell ref="B11:B14"/>
    <mergeCell ref="B18:B21"/>
    <mergeCell ref="B24:B29"/>
    <mergeCell ref="A1:W1"/>
    <mergeCell ref="A2:W2"/>
    <mergeCell ref="A3:W3"/>
    <mergeCell ref="N5:S5"/>
    <mergeCell ref="S61:W61"/>
    <mergeCell ref="L5:M5"/>
    <mergeCell ref="L6:M6"/>
    <mergeCell ref="A11:A14"/>
    <mergeCell ref="C11:C14"/>
    <mergeCell ref="I46:J46"/>
    <mergeCell ref="I33:J33"/>
    <mergeCell ref="I40:J40"/>
    <mergeCell ref="I43:J43"/>
    <mergeCell ref="A5:A7"/>
    <mergeCell ref="C5:C7"/>
    <mergeCell ref="D5:D7"/>
    <mergeCell ref="AK5:AK7"/>
    <mergeCell ref="AF6:AG6"/>
    <mergeCell ref="AH6:AI6"/>
    <mergeCell ref="AJ5:AJ7"/>
    <mergeCell ref="I23:J23"/>
    <mergeCell ref="I9:J9"/>
    <mergeCell ref="AB6:AC6"/>
    <mergeCell ref="AD6:AE6"/>
    <mergeCell ref="P6:Q6"/>
    <mergeCell ref="J5:J7"/>
    <mergeCell ref="K5:K7"/>
    <mergeCell ref="Z5:Z7"/>
    <mergeCell ref="AA5:AA7"/>
    <mergeCell ref="T69:V69"/>
    <mergeCell ref="T70:V70"/>
    <mergeCell ref="W5:W7"/>
    <mergeCell ref="N6:O6"/>
    <mergeCell ref="T5:U6"/>
    <mergeCell ref="R6:S6"/>
    <mergeCell ref="V5:V7"/>
    <mergeCell ref="S67:W67"/>
    <mergeCell ref="S68:W68"/>
    <mergeCell ref="S66:W66"/>
    <mergeCell ref="I36:J36"/>
    <mergeCell ref="I38:J38"/>
    <mergeCell ref="E8:H8"/>
    <mergeCell ref="E5:H7"/>
    <mergeCell ref="I5:I7"/>
    <mergeCell ref="A18:A21"/>
    <mergeCell ref="C18:C20"/>
    <mergeCell ref="C42:C48"/>
    <mergeCell ref="A24:A29"/>
    <mergeCell ref="A42:A48"/>
    <mergeCell ref="C24:C27"/>
    <mergeCell ref="C30:C31"/>
    <mergeCell ref="B42:B48"/>
  </mergeCells>
  <pageMargins left="0.25" right="0.25" top="0.75" bottom="0.75" header="0.3" footer="0.3"/>
  <pageSetup paperSize="5" scale="60" orientation="landscape" horizontalDpi="4294967293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A3" workbookViewId="0">
      <selection activeCell="A13" sqref="A13:XFD13"/>
    </sheetView>
  </sheetViews>
  <sheetFormatPr defaultRowHeight="14.5"/>
  <cols>
    <col min="1" max="1" width="4.453125" customWidth="1"/>
    <col min="2" max="2" width="64.90625" customWidth="1"/>
    <col min="3" max="3" width="17" customWidth="1"/>
    <col min="4" max="4" width="14.7265625" customWidth="1"/>
    <col min="5" max="5" width="13.453125" customWidth="1"/>
    <col min="6" max="6" width="13.1796875" customWidth="1"/>
    <col min="7" max="7" width="15" customWidth="1"/>
    <col min="8" max="8" width="15.54296875" customWidth="1"/>
    <col min="9" max="9" width="16.453125" customWidth="1"/>
  </cols>
  <sheetData>
    <row r="1" spans="1:13" ht="15">
      <c r="A1" s="466" t="s">
        <v>44</v>
      </c>
      <c r="B1" s="466"/>
      <c r="C1" s="466"/>
      <c r="D1" s="466"/>
      <c r="E1" s="466"/>
      <c r="F1" s="466"/>
      <c r="G1" s="466"/>
      <c r="H1" s="466"/>
      <c r="I1" s="466"/>
      <c r="J1" s="90"/>
      <c r="K1" s="90"/>
      <c r="L1" s="90"/>
      <c r="M1" s="90"/>
    </row>
    <row r="2" spans="1:13" ht="15">
      <c r="A2" s="467" t="s">
        <v>45</v>
      </c>
      <c r="B2" s="467"/>
      <c r="C2" s="467"/>
      <c r="D2" s="467"/>
      <c r="E2" s="467"/>
      <c r="F2" s="467"/>
      <c r="G2" s="467"/>
      <c r="H2" s="467"/>
      <c r="I2" s="467"/>
      <c r="J2" s="90"/>
      <c r="K2" s="90"/>
      <c r="L2" s="90"/>
      <c r="M2" s="90"/>
    </row>
    <row r="3" spans="1:13" ht="15">
      <c r="A3" s="467" t="s">
        <v>538</v>
      </c>
      <c r="B3" s="467"/>
      <c r="C3" s="467"/>
      <c r="D3" s="467"/>
      <c r="E3" s="467"/>
      <c r="F3" s="467"/>
      <c r="G3" s="467"/>
      <c r="H3" s="467"/>
      <c r="I3" s="467"/>
      <c r="J3" s="90"/>
      <c r="K3" s="90"/>
      <c r="L3" s="90"/>
      <c r="M3" s="90"/>
    </row>
    <row r="4" spans="1:13">
      <c r="A4" s="468" t="s">
        <v>1</v>
      </c>
      <c r="B4" s="469" t="s">
        <v>33</v>
      </c>
      <c r="C4" s="137" t="s">
        <v>46</v>
      </c>
      <c r="D4" s="470" t="s">
        <v>48</v>
      </c>
      <c r="E4" s="468"/>
      <c r="F4" s="468"/>
      <c r="G4" s="468"/>
      <c r="H4" s="468"/>
      <c r="I4" s="471" t="s">
        <v>49</v>
      </c>
      <c r="J4" s="90"/>
      <c r="K4" s="90"/>
      <c r="L4" s="90"/>
      <c r="M4" s="90"/>
    </row>
    <row r="5" spans="1:13" ht="22">
      <c r="A5" s="468"/>
      <c r="B5" s="469"/>
      <c r="C5" s="257" t="s">
        <v>47</v>
      </c>
      <c r="D5" s="470"/>
      <c r="E5" s="468"/>
      <c r="F5" s="468"/>
      <c r="G5" s="468"/>
      <c r="H5" s="468"/>
      <c r="I5" s="471"/>
      <c r="J5" s="90"/>
      <c r="K5" s="90"/>
      <c r="L5" s="90"/>
      <c r="M5" s="90"/>
    </row>
    <row r="6" spans="1:13">
      <c r="A6" s="468"/>
      <c r="B6" s="469"/>
      <c r="C6" s="258" t="s">
        <v>50</v>
      </c>
      <c r="D6" s="255" t="s">
        <v>260</v>
      </c>
      <c r="E6" s="136" t="s">
        <v>261</v>
      </c>
      <c r="F6" s="136" t="s">
        <v>262</v>
      </c>
      <c r="G6" s="136" t="s">
        <v>263</v>
      </c>
      <c r="H6" s="136" t="s">
        <v>264</v>
      </c>
      <c r="I6" s="471"/>
      <c r="J6" s="90"/>
      <c r="K6" s="90"/>
      <c r="L6" s="90"/>
      <c r="M6" s="90"/>
    </row>
    <row r="7" spans="1:13">
      <c r="A7" s="137">
        <v>1</v>
      </c>
      <c r="B7" s="137">
        <v>2</v>
      </c>
      <c r="C7" s="256">
        <v>3</v>
      </c>
      <c r="D7" s="137">
        <v>4</v>
      </c>
      <c r="E7" s="137">
        <v>5</v>
      </c>
      <c r="F7" s="137">
        <v>6</v>
      </c>
      <c r="G7" s="137">
        <v>7</v>
      </c>
      <c r="H7" s="137">
        <v>8</v>
      </c>
      <c r="I7" s="137">
        <v>9</v>
      </c>
      <c r="J7" s="91"/>
      <c r="K7" s="91"/>
      <c r="L7" s="91"/>
      <c r="M7" s="91"/>
    </row>
    <row r="8" spans="1:13" ht="14.25" customHeight="1">
      <c r="A8" s="128" t="s">
        <v>271</v>
      </c>
      <c r="B8" s="129"/>
      <c r="C8" s="130"/>
      <c r="D8" s="130"/>
      <c r="E8" s="130"/>
      <c r="F8" s="130"/>
      <c r="G8" s="130"/>
      <c r="H8" s="92"/>
      <c r="I8" s="92"/>
      <c r="J8" s="91"/>
      <c r="K8" s="91"/>
      <c r="L8" s="91"/>
      <c r="M8" s="91"/>
    </row>
    <row r="9" spans="1:13" ht="21" customHeight="1">
      <c r="A9" s="254">
        <v>1</v>
      </c>
      <c r="B9" s="380" t="s">
        <v>202</v>
      </c>
      <c r="C9" s="102" t="s">
        <v>234</v>
      </c>
      <c r="D9" s="102" t="s">
        <v>267</v>
      </c>
      <c r="E9" s="102" t="s">
        <v>267</v>
      </c>
      <c r="F9" s="102" t="s">
        <v>267</v>
      </c>
      <c r="G9" s="102" t="s">
        <v>267</v>
      </c>
      <c r="H9" s="102" t="s">
        <v>253</v>
      </c>
      <c r="I9" s="102" t="s">
        <v>269</v>
      </c>
      <c r="J9" s="91"/>
      <c r="K9" s="91"/>
      <c r="L9" s="91"/>
      <c r="M9" s="91"/>
    </row>
    <row r="10" spans="1:13">
      <c r="A10" s="254">
        <v>2</v>
      </c>
      <c r="B10" s="131" t="s">
        <v>288</v>
      </c>
      <c r="C10" s="102" t="s">
        <v>267</v>
      </c>
      <c r="D10" s="102" t="s">
        <v>267</v>
      </c>
      <c r="E10" s="102" t="s">
        <v>234</v>
      </c>
      <c r="F10" s="102" t="s">
        <v>234</v>
      </c>
      <c r="G10" s="102" t="s">
        <v>234</v>
      </c>
      <c r="H10" s="102" t="s">
        <v>234</v>
      </c>
      <c r="I10" s="102" t="s">
        <v>267</v>
      </c>
      <c r="J10" s="91"/>
      <c r="K10" s="91"/>
      <c r="L10" s="91"/>
      <c r="M10" s="91"/>
    </row>
    <row r="11" spans="1:13" ht="26">
      <c r="A11" s="254">
        <v>3</v>
      </c>
      <c r="B11" s="131" t="s">
        <v>285</v>
      </c>
      <c r="C11" s="102" t="s">
        <v>286</v>
      </c>
      <c r="D11" s="102" t="s">
        <v>283</v>
      </c>
      <c r="E11" s="102" t="s">
        <v>283</v>
      </c>
      <c r="F11" s="102" t="s">
        <v>283</v>
      </c>
      <c r="G11" s="102" t="s">
        <v>283</v>
      </c>
      <c r="H11" s="102" t="s">
        <v>283</v>
      </c>
      <c r="I11" s="102" t="s">
        <v>284</v>
      </c>
      <c r="J11" s="91"/>
      <c r="K11" s="91"/>
      <c r="L11" s="91"/>
      <c r="M11" s="91"/>
    </row>
    <row r="12" spans="1:13" ht="26">
      <c r="A12" s="254">
        <v>4</v>
      </c>
      <c r="B12" s="131" t="s">
        <v>289</v>
      </c>
      <c r="C12" s="102" t="s">
        <v>283</v>
      </c>
      <c r="D12" s="102" t="s">
        <v>283</v>
      </c>
      <c r="E12" s="102" t="s">
        <v>283</v>
      </c>
      <c r="F12" s="102" t="s">
        <v>283</v>
      </c>
      <c r="G12" s="102" t="s">
        <v>283</v>
      </c>
      <c r="H12" s="102" t="s">
        <v>268</v>
      </c>
      <c r="I12" s="102" t="s">
        <v>284</v>
      </c>
      <c r="J12" s="91"/>
      <c r="K12" s="91"/>
      <c r="L12" s="91"/>
      <c r="M12" s="91"/>
    </row>
    <row r="13" spans="1:13">
      <c r="A13" s="254">
        <v>5</v>
      </c>
      <c r="B13" s="131" t="s">
        <v>212</v>
      </c>
      <c r="C13" s="102" t="s">
        <v>283</v>
      </c>
      <c r="D13" s="102" t="s">
        <v>283</v>
      </c>
      <c r="E13" s="102" t="s">
        <v>283</v>
      </c>
      <c r="F13" s="102" t="s">
        <v>283</v>
      </c>
      <c r="G13" s="102" t="s">
        <v>283</v>
      </c>
      <c r="H13" s="102" t="s">
        <v>253</v>
      </c>
      <c r="I13" s="102" t="s">
        <v>284</v>
      </c>
      <c r="J13" s="91"/>
      <c r="K13" s="91"/>
      <c r="L13" s="91"/>
      <c r="M13" s="91"/>
    </row>
    <row r="14" spans="1:13">
      <c r="A14" s="254">
        <v>6</v>
      </c>
      <c r="B14" s="131" t="s">
        <v>203</v>
      </c>
      <c r="C14" s="102" t="s">
        <v>267</v>
      </c>
      <c r="D14" s="102" t="s">
        <v>267</v>
      </c>
      <c r="E14" s="102" t="s">
        <v>267</v>
      </c>
      <c r="F14" s="102" t="s">
        <v>267</v>
      </c>
      <c r="G14" s="102" t="s">
        <v>267</v>
      </c>
      <c r="H14" s="102" t="s">
        <v>253</v>
      </c>
      <c r="I14" s="102" t="s">
        <v>253</v>
      </c>
      <c r="J14" s="91"/>
      <c r="K14" s="91"/>
      <c r="L14" s="91"/>
      <c r="M14" s="91"/>
    </row>
    <row r="15" spans="1:13" ht="45" customHeight="1">
      <c r="A15" s="254">
        <v>7</v>
      </c>
      <c r="B15" s="131" t="s">
        <v>466</v>
      </c>
      <c r="C15" s="102" t="s">
        <v>283</v>
      </c>
      <c r="D15" s="102" t="s">
        <v>272</v>
      </c>
      <c r="E15" s="102" t="s">
        <v>272</v>
      </c>
      <c r="F15" s="102" t="s">
        <v>272</v>
      </c>
      <c r="G15" s="102" t="s">
        <v>272</v>
      </c>
      <c r="H15" s="102" t="s">
        <v>272</v>
      </c>
      <c r="I15" s="102" t="s">
        <v>467</v>
      </c>
      <c r="J15" s="91"/>
      <c r="K15" s="91"/>
      <c r="L15" s="91"/>
      <c r="M15" s="91"/>
    </row>
    <row r="16" spans="1:13" ht="21" customHeight="1">
      <c r="A16" s="254">
        <v>8</v>
      </c>
      <c r="B16" s="131" t="s">
        <v>204</v>
      </c>
      <c r="C16" s="102" t="s">
        <v>286</v>
      </c>
      <c r="D16" s="102" t="s">
        <v>286</v>
      </c>
      <c r="E16" s="102" t="s">
        <v>286</v>
      </c>
      <c r="F16" s="102" t="s">
        <v>286</v>
      </c>
      <c r="G16" s="102" t="s">
        <v>286</v>
      </c>
      <c r="H16" s="102" t="s">
        <v>286</v>
      </c>
      <c r="I16" s="102" t="s">
        <v>287</v>
      </c>
      <c r="J16" s="91"/>
      <c r="K16" s="91"/>
      <c r="L16" s="91"/>
      <c r="M16" s="91"/>
    </row>
    <row r="17" spans="1:13">
      <c r="A17" s="472" t="s">
        <v>270</v>
      </c>
      <c r="B17" s="473"/>
      <c r="C17" s="102"/>
      <c r="D17" s="102"/>
      <c r="E17" s="102"/>
      <c r="F17" s="102"/>
      <c r="G17" s="102"/>
      <c r="H17" s="102"/>
      <c r="I17" s="102"/>
      <c r="J17" s="91"/>
      <c r="K17" s="91"/>
      <c r="L17" s="91"/>
      <c r="M17" s="91"/>
    </row>
    <row r="18" spans="1:13" ht="15" customHeight="1">
      <c r="A18" s="254">
        <v>9</v>
      </c>
      <c r="B18" s="132" t="s">
        <v>205</v>
      </c>
      <c r="C18" s="102" t="s">
        <v>232</v>
      </c>
      <c r="D18" s="102" t="s">
        <v>232</v>
      </c>
      <c r="E18" s="102" t="s">
        <v>232</v>
      </c>
      <c r="F18" s="102" t="s">
        <v>232</v>
      </c>
      <c r="G18" s="102" t="s">
        <v>232</v>
      </c>
      <c r="H18" s="102" t="s">
        <v>232</v>
      </c>
      <c r="I18" s="102" t="s">
        <v>253</v>
      </c>
      <c r="J18" s="91"/>
      <c r="K18" s="91"/>
      <c r="L18" s="91"/>
      <c r="M18" s="91"/>
    </row>
    <row r="19" spans="1:13">
      <c r="A19" s="254">
        <v>10</v>
      </c>
      <c r="B19" s="132" t="s">
        <v>251</v>
      </c>
      <c r="C19" s="102" t="s">
        <v>235</v>
      </c>
      <c r="D19" s="102" t="s">
        <v>236</v>
      </c>
      <c r="E19" s="102" t="s">
        <v>237</v>
      </c>
      <c r="F19" s="102" t="s">
        <v>238</v>
      </c>
      <c r="G19" s="102" t="s">
        <v>239</v>
      </c>
      <c r="H19" s="102" t="s">
        <v>239</v>
      </c>
      <c r="I19" s="102" t="s">
        <v>240</v>
      </c>
      <c r="J19" s="91"/>
      <c r="K19" s="91"/>
      <c r="L19" s="91"/>
      <c r="M19" s="91"/>
    </row>
    <row r="20" spans="1:13">
      <c r="A20" s="254">
        <v>11</v>
      </c>
      <c r="B20" s="132" t="s">
        <v>220</v>
      </c>
      <c r="C20" s="102" t="s">
        <v>234</v>
      </c>
      <c r="D20" s="102" t="s">
        <v>274</v>
      </c>
      <c r="E20" s="102" t="s">
        <v>274</v>
      </c>
      <c r="F20" s="102" t="s">
        <v>274</v>
      </c>
      <c r="G20" s="102" t="s">
        <v>274</v>
      </c>
      <c r="H20" s="102" t="s">
        <v>274</v>
      </c>
      <c r="I20" s="102" t="s">
        <v>275</v>
      </c>
      <c r="J20" s="91"/>
      <c r="K20" s="91"/>
      <c r="L20" s="91"/>
      <c r="M20" s="91"/>
    </row>
    <row r="21" spans="1:13">
      <c r="A21" s="254">
        <v>12</v>
      </c>
      <c r="B21" s="133" t="s">
        <v>265</v>
      </c>
      <c r="C21" s="102" t="s">
        <v>241</v>
      </c>
      <c r="D21" s="102" t="s">
        <v>242</v>
      </c>
      <c r="E21" s="102" t="s">
        <v>243</v>
      </c>
      <c r="F21" s="102" t="s">
        <v>244</v>
      </c>
      <c r="G21" s="102" t="s">
        <v>245</v>
      </c>
      <c r="H21" s="102" t="s">
        <v>245</v>
      </c>
      <c r="I21" s="102" t="s">
        <v>246</v>
      </c>
      <c r="J21" s="91"/>
      <c r="K21" s="91"/>
      <c r="L21" s="91"/>
      <c r="M21" s="91"/>
    </row>
    <row r="22" spans="1:13">
      <c r="A22" s="254">
        <v>13</v>
      </c>
      <c r="B22" s="132" t="s">
        <v>282</v>
      </c>
      <c r="C22" s="102" t="s">
        <v>247</v>
      </c>
      <c r="D22" s="102" t="s">
        <v>248</v>
      </c>
      <c r="E22" s="102" t="s">
        <v>248</v>
      </c>
      <c r="F22" s="102" t="s">
        <v>248</v>
      </c>
      <c r="G22" s="102" t="s">
        <v>248</v>
      </c>
      <c r="H22" s="102" t="s">
        <v>248</v>
      </c>
      <c r="I22" s="102" t="s">
        <v>252</v>
      </c>
      <c r="J22" s="91"/>
      <c r="K22" s="91"/>
      <c r="L22" s="91"/>
      <c r="M22" s="91"/>
    </row>
    <row r="23" spans="1:13">
      <c r="A23" s="254">
        <v>14</v>
      </c>
      <c r="B23" s="133" t="s">
        <v>223</v>
      </c>
      <c r="C23" s="102" t="s">
        <v>468</v>
      </c>
      <c r="D23" s="102" t="s">
        <v>276</v>
      </c>
      <c r="E23" s="102" t="s">
        <v>277</v>
      </c>
      <c r="F23" s="102" t="s">
        <v>278</v>
      </c>
      <c r="G23" s="102" t="s">
        <v>279</v>
      </c>
      <c r="H23" s="102" t="s">
        <v>279</v>
      </c>
      <c r="I23" s="102" t="s">
        <v>279</v>
      </c>
      <c r="J23" s="91"/>
      <c r="K23" s="91"/>
      <c r="L23" s="91"/>
      <c r="M23" s="91"/>
    </row>
    <row r="24" spans="1:13" ht="21" customHeight="1">
      <c r="A24" s="254">
        <v>15</v>
      </c>
      <c r="B24" s="133" t="s">
        <v>266</v>
      </c>
      <c r="C24" s="102" t="s">
        <v>248</v>
      </c>
      <c r="D24" s="102" t="s">
        <v>248</v>
      </c>
      <c r="E24" s="102" t="s">
        <v>248</v>
      </c>
      <c r="F24" s="102" t="s">
        <v>248</v>
      </c>
      <c r="G24" s="102" t="s">
        <v>248</v>
      </c>
      <c r="H24" s="102" t="s">
        <v>248</v>
      </c>
      <c r="I24" s="102" t="s">
        <v>252</v>
      </c>
      <c r="J24" s="91"/>
      <c r="K24" s="91"/>
      <c r="L24" s="91"/>
      <c r="M24" s="91"/>
    </row>
    <row r="25" spans="1:13" ht="26">
      <c r="A25" s="254">
        <v>16</v>
      </c>
      <c r="B25" s="133" t="s">
        <v>280</v>
      </c>
      <c r="C25" s="102" t="s">
        <v>248</v>
      </c>
      <c r="D25" s="102" t="s">
        <v>248</v>
      </c>
      <c r="E25" s="102" t="s">
        <v>248</v>
      </c>
      <c r="F25" s="102" t="s">
        <v>248</v>
      </c>
      <c r="G25" s="102" t="s">
        <v>248</v>
      </c>
      <c r="H25" s="102" t="s">
        <v>248</v>
      </c>
      <c r="I25" s="102" t="s">
        <v>252</v>
      </c>
      <c r="J25" s="91"/>
      <c r="K25" s="91"/>
      <c r="L25" s="91"/>
      <c r="M25" s="91"/>
    </row>
    <row r="26" spans="1:13" ht="31" customHeight="1">
      <c r="A26" s="254">
        <v>17</v>
      </c>
      <c r="B26" s="133" t="s">
        <v>281</v>
      </c>
      <c r="C26" s="102" t="s">
        <v>248</v>
      </c>
      <c r="D26" s="102" t="s">
        <v>249</v>
      </c>
      <c r="E26" s="102" t="s">
        <v>248</v>
      </c>
      <c r="F26" s="102" t="s">
        <v>248</v>
      </c>
      <c r="G26" s="102" t="s">
        <v>248</v>
      </c>
      <c r="H26" s="102" t="s">
        <v>248</v>
      </c>
      <c r="I26" s="102" t="s">
        <v>252</v>
      </c>
      <c r="J26" s="91"/>
      <c r="K26" s="91"/>
      <c r="L26" s="91"/>
      <c r="M26" s="91"/>
    </row>
    <row r="27" spans="1:13" ht="28" customHeight="1">
      <c r="A27" s="254">
        <v>18</v>
      </c>
      <c r="B27" s="133" t="s">
        <v>226</v>
      </c>
      <c r="C27" s="102" t="s">
        <v>248</v>
      </c>
      <c r="D27" s="102" t="s">
        <v>249</v>
      </c>
      <c r="E27" s="102" t="s">
        <v>248</v>
      </c>
      <c r="F27" s="102" t="s">
        <v>248</v>
      </c>
      <c r="G27" s="102" t="s">
        <v>248</v>
      </c>
      <c r="H27" s="102" t="s">
        <v>248</v>
      </c>
      <c r="I27" s="102" t="s">
        <v>248</v>
      </c>
      <c r="J27" s="91"/>
      <c r="K27" s="91"/>
      <c r="L27" s="91"/>
      <c r="M27" s="91"/>
    </row>
    <row r="28" spans="1:13">
      <c r="A28" s="135"/>
      <c r="B28" s="135"/>
      <c r="C28" s="134"/>
      <c r="D28" s="135"/>
      <c r="E28" s="135"/>
      <c r="F28" s="135"/>
      <c r="G28" s="135"/>
      <c r="H28" s="99"/>
      <c r="I28" s="99"/>
    </row>
    <row r="29" spans="1:13">
      <c r="A29" s="305"/>
      <c r="B29" s="305"/>
      <c r="C29" s="306"/>
      <c r="D29" s="305"/>
      <c r="E29" s="305"/>
      <c r="F29" s="305"/>
      <c r="G29" s="305"/>
      <c r="H29" s="152"/>
      <c r="I29" s="152"/>
    </row>
    <row r="30" spans="1:13">
      <c r="A30" s="305"/>
      <c r="B30" s="305"/>
      <c r="C30" s="306"/>
      <c r="D30" s="305"/>
      <c r="E30" s="305"/>
      <c r="F30" s="305"/>
      <c r="G30" s="305"/>
      <c r="H30" s="152"/>
      <c r="I30" s="152"/>
    </row>
    <row r="31" spans="1:13" ht="13" customHeight="1">
      <c r="F31" s="387" t="s">
        <v>139</v>
      </c>
      <c r="G31" s="387"/>
      <c r="H31" s="387"/>
      <c r="I31" s="387"/>
      <c r="J31" s="387"/>
    </row>
    <row r="32" spans="1:13">
      <c r="F32" s="387" t="s">
        <v>140</v>
      </c>
      <c r="G32" s="387"/>
      <c r="H32" s="387"/>
      <c r="I32" s="387"/>
      <c r="J32" s="387"/>
    </row>
    <row r="33" spans="6:10">
      <c r="G33" s="111"/>
    </row>
    <row r="34" spans="6:10">
      <c r="G34" s="111"/>
    </row>
    <row r="35" spans="6:10">
      <c r="G35" s="111"/>
    </row>
    <row r="36" spans="6:10">
      <c r="F36" s="397" t="s">
        <v>501</v>
      </c>
      <c r="G36" s="397"/>
      <c r="H36" s="397"/>
      <c r="I36" s="397"/>
      <c r="J36" s="397"/>
    </row>
    <row r="37" spans="6:10">
      <c r="F37" s="387" t="s">
        <v>506</v>
      </c>
      <c r="G37" s="387"/>
      <c r="H37" s="387"/>
      <c r="I37" s="387"/>
      <c r="J37" s="387"/>
    </row>
    <row r="38" spans="6:10">
      <c r="F38" s="387" t="s">
        <v>507</v>
      </c>
      <c r="G38" s="387"/>
      <c r="H38" s="387"/>
      <c r="I38" s="387"/>
      <c r="J38" s="387"/>
    </row>
  </sheetData>
  <mergeCells count="13">
    <mergeCell ref="F38:J38"/>
    <mergeCell ref="F36:J36"/>
    <mergeCell ref="A2:I2"/>
    <mergeCell ref="F31:J31"/>
    <mergeCell ref="F32:J32"/>
    <mergeCell ref="F37:J37"/>
    <mergeCell ref="A17:B17"/>
    <mergeCell ref="A1:I1"/>
    <mergeCell ref="A3:I3"/>
    <mergeCell ref="A4:A6"/>
    <mergeCell ref="B4:B6"/>
    <mergeCell ref="D4:H5"/>
    <mergeCell ref="I4:I6"/>
  </mergeCells>
  <pageMargins left="0.25" right="0.25" top="0.75" bottom="0.75" header="0.3" footer="0.3"/>
  <pageSetup paperSize="5" scale="90" orientation="landscape" horizontalDpi="4294967293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sqref="A1:H1"/>
    </sheetView>
  </sheetViews>
  <sheetFormatPr defaultRowHeight="14.5"/>
  <cols>
    <col min="1" max="1" width="6.54296875" customWidth="1"/>
    <col min="2" max="2" width="34.54296875" customWidth="1"/>
    <col min="3" max="3" width="30.81640625" customWidth="1"/>
    <col min="4" max="4" width="30.26953125" customWidth="1"/>
    <col min="6" max="6" width="29.7265625" customWidth="1"/>
    <col min="8" max="8" width="11.81640625" customWidth="1"/>
  </cols>
  <sheetData>
    <row r="1" spans="1:8">
      <c r="A1" s="462" t="s">
        <v>489</v>
      </c>
      <c r="B1" s="462"/>
      <c r="C1" s="462"/>
      <c r="D1" s="462"/>
      <c r="E1" s="462"/>
      <c r="F1" s="462"/>
      <c r="G1" s="462"/>
      <c r="H1" s="462"/>
    </row>
    <row r="2" spans="1:8" ht="15" customHeight="1">
      <c r="A2" s="463" t="s">
        <v>488</v>
      </c>
      <c r="B2" s="463"/>
      <c r="C2" s="463"/>
      <c r="D2" s="463"/>
      <c r="E2" s="463"/>
      <c r="F2" s="463"/>
      <c r="G2" s="463"/>
      <c r="H2" s="463"/>
    </row>
    <row r="3" spans="1:8">
      <c r="A3" s="88"/>
      <c r="B3" s="88"/>
      <c r="C3" s="88"/>
      <c r="D3" s="88"/>
      <c r="E3" s="88"/>
      <c r="F3" s="88"/>
      <c r="G3" s="88"/>
      <c r="H3" s="138"/>
    </row>
    <row r="4" spans="1:8" ht="15" customHeight="1">
      <c r="A4" s="480" t="s">
        <v>146</v>
      </c>
      <c r="B4" s="480" t="s">
        <v>32</v>
      </c>
      <c r="C4" s="480" t="s">
        <v>148</v>
      </c>
      <c r="D4" s="476" t="s">
        <v>298</v>
      </c>
      <c r="E4" s="477"/>
      <c r="F4" s="478" t="s">
        <v>299</v>
      </c>
      <c r="G4" s="479"/>
      <c r="H4" s="139" t="s">
        <v>301</v>
      </c>
    </row>
    <row r="5" spans="1:8">
      <c r="A5" s="481"/>
      <c r="B5" s="481"/>
      <c r="C5" s="481"/>
      <c r="D5" s="140" t="s">
        <v>300</v>
      </c>
      <c r="E5" s="141" t="s">
        <v>39</v>
      </c>
      <c r="F5" s="142" t="s">
        <v>300</v>
      </c>
      <c r="G5" s="143" t="s">
        <v>39</v>
      </c>
      <c r="H5" s="144" t="s">
        <v>302</v>
      </c>
    </row>
    <row r="6" spans="1:8">
      <c r="A6" s="251">
        <v>1</v>
      </c>
      <c r="B6" s="251">
        <v>2</v>
      </c>
      <c r="C6" s="252">
        <v>3</v>
      </c>
      <c r="D6" s="251">
        <v>4</v>
      </c>
      <c r="E6" s="251">
        <v>5</v>
      </c>
      <c r="F6" s="251">
        <v>6</v>
      </c>
      <c r="G6" s="251">
        <v>7</v>
      </c>
      <c r="H6" s="253">
        <v>8</v>
      </c>
    </row>
    <row r="7" spans="1:8" ht="24" customHeight="1">
      <c r="A7" s="145" t="s">
        <v>255</v>
      </c>
      <c r="B7" s="460" t="s">
        <v>149</v>
      </c>
      <c r="C7" s="461"/>
      <c r="D7" s="54"/>
      <c r="E7" s="56"/>
      <c r="F7" s="56"/>
      <c r="G7" s="56"/>
      <c r="H7" s="56"/>
    </row>
    <row r="8" spans="1:8" ht="24" customHeight="1">
      <c r="A8" s="233">
        <v>1</v>
      </c>
      <c r="B8" s="234" t="s">
        <v>52</v>
      </c>
      <c r="C8" s="235" t="s">
        <v>296</v>
      </c>
      <c r="D8" s="236" t="s">
        <v>297</v>
      </c>
      <c r="E8" s="237" t="s">
        <v>233</v>
      </c>
      <c r="F8" s="236" t="s">
        <v>297</v>
      </c>
      <c r="G8" s="238">
        <v>1</v>
      </c>
      <c r="H8" s="239">
        <v>5500000</v>
      </c>
    </row>
    <row r="9" spans="1:8" ht="24" customHeight="1">
      <c r="A9" s="233">
        <v>2</v>
      </c>
      <c r="B9" s="240" t="s">
        <v>150</v>
      </c>
      <c r="C9" s="236" t="s">
        <v>295</v>
      </c>
      <c r="D9" s="236" t="s">
        <v>180</v>
      </c>
      <c r="E9" s="237" t="s">
        <v>233</v>
      </c>
      <c r="F9" s="236" t="s">
        <v>305</v>
      </c>
      <c r="G9" s="238">
        <v>1</v>
      </c>
      <c r="H9" s="239">
        <v>116000000</v>
      </c>
    </row>
    <row r="10" spans="1:8" ht="24" customHeight="1">
      <c r="A10" s="233"/>
      <c r="B10" s="240" t="s">
        <v>514</v>
      </c>
      <c r="C10" s="236"/>
      <c r="D10" s="236"/>
      <c r="E10" s="237"/>
      <c r="F10" s="236"/>
      <c r="G10" s="238">
        <v>1</v>
      </c>
      <c r="H10" s="239">
        <v>8500000</v>
      </c>
    </row>
    <row r="11" spans="1:8" ht="24" customHeight="1">
      <c r="A11" s="233">
        <v>3</v>
      </c>
      <c r="B11" s="240" t="s">
        <v>118</v>
      </c>
      <c r="C11" s="241" t="s">
        <v>182</v>
      </c>
      <c r="D11" s="241" t="s">
        <v>182</v>
      </c>
      <c r="E11" s="237" t="s">
        <v>233</v>
      </c>
      <c r="F11" s="241" t="s">
        <v>308</v>
      </c>
      <c r="G11" s="238">
        <v>1</v>
      </c>
      <c r="H11" s="239">
        <v>246000000</v>
      </c>
    </row>
    <row r="12" spans="1:8" ht="24" customHeight="1">
      <c r="A12" s="233">
        <v>4</v>
      </c>
      <c r="B12" s="240" t="s">
        <v>152</v>
      </c>
      <c r="C12" s="241" t="s">
        <v>183</v>
      </c>
      <c r="D12" s="241" t="s">
        <v>313</v>
      </c>
      <c r="E12" s="237" t="s">
        <v>233</v>
      </c>
      <c r="F12" s="241" t="s">
        <v>306</v>
      </c>
      <c r="G12" s="238">
        <v>1</v>
      </c>
      <c r="H12" s="239">
        <v>30800000</v>
      </c>
    </row>
    <row r="13" spans="1:8" ht="24" customHeight="1">
      <c r="A13" s="233">
        <v>5</v>
      </c>
      <c r="B13" s="240" t="s">
        <v>153</v>
      </c>
      <c r="C13" s="241" t="s">
        <v>171</v>
      </c>
      <c r="D13" s="241" t="s">
        <v>171</v>
      </c>
      <c r="E13" s="237" t="s">
        <v>233</v>
      </c>
      <c r="F13" s="241" t="s">
        <v>307</v>
      </c>
      <c r="G13" s="238">
        <v>1</v>
      </c>
      <c r="H13" s="239">
        <v>20280000</v>
      </c>
    </row>
    <row r="14" spans="1:8" ht="24" customHeight="1">
      <c r="A14" s="233">
        <v>6</v>
      </c>
      <c r="B14" s="240" t="s">
        <v>154</v>
      </c>
      <c r="C14" s="241" t="s">
        <v>184</v>
      </c>
      <c r="D14" s="241" t="s">
        <v>314</v>
      </c>
      <c r="E14" s="237" t="s">
        <v>233</v>
      </c>
      <c r="F14" s="241" t="s">
        <v>184</v>
      </c>
      <c r="G14" s="238">
        <v>1</v>
      </c>
      <c r="H14" s="242">
        <v>12000000</v>
      </c>
    </row>
    <row r="15" spans="1:8" ht="24" customHeight="1">
      <c r="A15" s="233">
        <v>7</v>
      </c>
      <c r="B15" s="240" t="s">
        <v>120</v>
      </c>
      <c r="C15" s="241" t="s">
        <v>185</v>
      </c>
      <c r="D15" s="241" t="s">
        <v>185</v>
      </c>
      <c r="E15" s="237" t="s">
        <v>233</v>
      </c>
      <c r="F15" s="241" t="s">
        <v>315</v>
      </c>
      <c r="G15" s="238">
        <v>1</v>
      </c>
      <c r="H15" s="242">
        <v>5000000</v>
      </c>
    </row>
    <row r="16" spans="1:8" ht="24" customHeight="1">
      <c r="A16" s="233">
        <v>8</v>
      </c>
      <c r="B16" s="240" t="s">
        <v>155</v>
      </c>
      <c r="C16" s="241" t="s">
        <v>186</v>
      </c>
      <c r="D16" s="241" t="s">
        <v>186</v>
      </c>
      <c r="E16" s="237" t="s">
        <v>233</v>
      </c>
      <c r="F16" s="241" t="s">
        <v>316</v>
      </c>
      <c r="G16" s="238">
        <v>1</v>
      </c>
      <c r="H16" s="242">
        <v>2500000</v>
      </c>
    </row>
    <row r="17" spans="1:8" ht="24" customHeight="1">
      <c r="A17" s="233">
        <v>9</v>
      </c>
      <c r="B17" s="240" t="s">
        <v>156</v>
      </c>
      <c r="C17" s="241" t="s">
        <v>187</v>
      </c>
      <c r="D17" s="241" t="s">
        <v>187</v>
      </c>
      <c r="E17" s="237" t="s">
        <v>233</v>
      </c>
      <c r="F17" s="241" t="s">
        <v>317</v>
      </c>
      <c r="G17" s="238">
        <v>1</v>
      </c>
      <c r="H17" s="242">
        <v>0</v>
      </c>
    </row>
    <row r="18" spans="1:8" ht="24" customHeight="1">
      <c r="A18" s="233">
        <v>10</v>
      </c>
      <c r="B18" s="240" t="s">
        <v>157</v>
      </c>
      <c r="C18" s="241" t="s">
        <v>188</v>
      </c>
      <c r="D18" s="241" t="s">
        <v>188</v>
      </c>
      <c r="E18" s="237" t="s">
        <v>233</v>
      </c>
      <c r="F18" s="241" t="s">
        <v>318</v>
      </c>
      <c r="G18" s="238">
        <v>1</v>
      </c>
      <c r="H18" s="242">
        <v>15000000</v>
      </c>
    </row>
    <row r="19" spans="1:8" ht="24" customHeight="1">
      <c r="A19" s="233"/>
      <c r="B19" s="240" t="s">
        <v>515</v>
      </c>
      <c r="C19" s="241" t="s">
        <v>320</v>
      </c>
      <c r="D19" s="241" t="s">
        <v>320</v>
      </c>
      <c r="E19" s="237" t="s">
        <v>233</v>
      </c>
      <c r="F19" s="241" t="s">
        <v>321</v>
      </c>
      <c r="G19" s="238"/>
      <c r="H19" s="242">
        <v>66000000</v>
      </c>
    </row>
    <row r="20" spans="1:8" ht="24" customHeight="1">
      <c r="A20" s="233">
        <v>11</v>
      </c>
      <c r="B20" s="240" t="s">
        <v>451</v>
      </c>
      <c r="C20" s="241" t="s">
        <v>189</v>
      </c>
      <c r="D20" s="241" t="s">
        <v>189</v>
      </c>
      <c r="E20" s="237" t="s">
        <v>233</v>
      </c>
      <c r="F20" s="241" t="s">
        <v>319</v>
      </c>
      <c r="G20" s="238">
        <v>1</v>
      </c>
      <c r="H20" s="242">
        <v>305000000</v>
      </c>
    </row>
    <row r="21" spans="1:8" ht="24" customHeight="1">
      <c r="A21" s="243" t="s">
        <v>256</v>
      </c>
      <c r="B21" s="474" t="s">
        <v>159</v>
      </c>
      <c r="C21" s="475"/>
      <c r="D21" s="235"/>
      <c r="E21" s="244"/>
      <c r="F21" s="235"/>
      <c r="G21" s="244"/>
      <c r="H21" s="242"/>
    </row>
    <row r="22" spans="1:8" ht="24" customHeight="1">
      <c r="A22" s="237">
        <v>13</v>
      </c>
      <c r="B22" s="240" t="s">
        <v>309</v>
      </c>
      <c r="C22" s="236" t="s">
        <v>322</v>
      </c>
      <c r="D22" s="236" t="s">
        <v>323</v>
      </c>
      <c r="E22" s="237" t="s">
        <v>286</v>
      </c>
      <c r="F22" s="236" t="s">
        <v>230</v>
      </c>
      <c r="G22" s="238">
        <v>1</v>
      </c>
      <c r="H22" s="242">
        <v>0</v>
      </c>
    </row>
    <row r="23" spans="1:8" ht="24" customHeight="1">
      <c r="A23" s="237">
        <v>14</v>
      </c>
      <c r="B23" s="240" t="s">
        <v>310</v>
      </c>
      <c r="C23" s="241" t="s">
        <v>190</v>
      </c>
      <c r="D23" s="241" t="s">
        <v>325</v>
      </c>
      <c r="E23" s="237" t="s">
        <v>335</v>
      </c>
      <c r="F23" s="241" t="s">
        <v>324</v>
      </c>
      <c r="G23" s="238">
        <v>1</v>
      </c>
      <c r="H23" s="242">
        <v>0</v>
      </c>
    </row>
    <row r="24" spans="1:8" ht="24" customHeight="1">
      <c r="A24" s="237">
        <v>15</v>
      </c>
      <c r="B24" s="245" t="s">
        <v>516</v>
      </c>
      <c r="C24" s="241" t="s">
        <v>326</v>
      </c>
      <c r="D24" s="241" t="s">
        <v>326</v>
      </c>
      <c r="E24" s="237" t="s">
        <v>335</v>
      </c>
      <c r="F24" s="241" t="s">
        <v>327</v>
      </c>
      <c r="G24" s="238">
        <v>1</v>
      </c>
      <c r="H24" s="242">
        <v>26000000</v>
      </c>
    </row>
    <row r="25" spans="1:8" ht="24" customHeight="1">
      <c r="A25" s="237">
        <v>16</v>
      </c>
      <c r="B25" s="240" t="s">
        <v>59</v>
      </c>
      <c r="C25" s="241" t="s">
        <v>195</v>
      </c>
      <c r="D25" s="241" t="s">
        <v>195</v>
      </c>
      <c r="E25" s="237" t="s">
        <v>335</v>
      </c>
      <c r="F25" s="241" t="s">
        <v>328</v>
      </c>
      <c r="G25" s="238">
        <v>1</v>
      </c>
      <c r="H25" s="242">
        <v>26000000</v>
      </c>
    </row>
    <row r="26" spans="1:8" ht="24" customHeight="1">
      <c r="A26" s="237">
        <v>17</v>
      </c>
      <c r="B26" s="240" t="s">
        <v>211</v>
      </c>
      <c r="C26" s="241" t="s">
        <v>196</v>
      </c>
      <c r="D26" s="241" t="s">
        <v>196</v>
      </c>
      <c r="E26" s="237" t="s">
        <v>335</v>
      </c>
      <c r="F26" s="241" t="s">
        <v>329</v>
      </c>
      <c r="G26" s="238">
        <v>1</v>
      </c>
      <c r="H26" s="242">
        <v>40000000</v>
      </c>
    </row>
    <row r="27" spans="1:8" ht="24" customHeight="1">
      <c r="A27" s="237">
        <v>18</v>
      </c>
      <c r="B27" s="240" t="s">
        <v>162</v>
      </c>
      <c r="C27" s="241" t="s">
        <v>192</v>
      </c>
      <c r="D27" s="241" t="s">
        <v>192</v>
      </c>
      <c r="E27" s="237" t="s">
        <v>233</v>
      </c>
      <c r="F27" s="241" t="s">
        <v>192</v>
      </c>
      <c r="G27" s="238">
        <v>1</v>
      </c>
      <c r="H27" s="242">
        <v>15000000</v>
      </c>
    </row>
    <row r="28" spans="1:8" ht="36.75" customHeight="1">
      <c r="A28" s="237">
        <v>19</v>
      </c>
      <c r="B28" s="240" t="s">
        <v>163</v>
      </c>
      <c r="C28" s="241" t="s">
        <v>193</v>
      </c>
      <c r="D28" s="241" t="s">
        <v>193</v>
      </c>
      <c r="E28" s="237" t="s">
        <v>233</v>
      </c>
      <c r="F28" s="241" t="s">
        <v>330</v>
      </c>
      <c r="G28" s="238">
        <v>1</v>
      </c>
      <c r="H28" s="242">
        <v>165000000</v>
      </c>
    </row>
    <row r="29" spans="1:8" ht="24" customHeight="1">
      <c r="A29" s="237">
        <v>20</v>
      </c>
      <c r="B29" s="240" t="s">
        <v>164</v>
      </c>
      <c r="C29" s="241" t="s">
        <v>332</v>
      </c>
      <c r="D29" s="241" t="s">
        <v>333</v>
      </c>
      <c r="E29" s="237" t="s">
        <v>233</v>
      </c>
      <c r="F29" s="241" t="s">
        <v>331</v>
      </c>
      <c r="G29" s="238">
        <v>1</v>
      </c>
      <c r="H29" s="242">
        <v>15000000</v>
      </c>
    </row>
    <row r="30" spans="1:8" ht="24" customHeight="1">
      <c r="A30" s="243" t="s">
        <v>257</v>
      </c>
      <c r="B30" s="246" t="s">
        <v>165</v>
      </c>
      <c r="C30" s="235"/>
      <c r="D30" s="235"/>
      <c r="E30" s="237"/>
      <c r="F30" s="235"/>
      <c r="G30" s="237"/>
      <c r="H30" s="242"/>
    </row>
    <row r="31" spans="1:8" ht="24" customHeight="1">
      <c r="A31" s="237">
        <v>21</v>
      </c>
      <c r="B31" s="240" t="s">
        <v>351</v>
      </c>
      <c r="C31" s="241" t="s">
        <v>197</v>
      </c>
      <c r="D31" s="241" t="s">
        <v>197</v>
      </c>
      <c r="E31" s="237" t="s">
        <v>233</v>
      </c>
      <c r="F31" s="241" t="s">
        <v>334</v>
      </c>
      <c r="G31" s="238">
        <v>1</v>
      </c>
      <c r="H31" s="242">
        <v>25000000</v>
      </c>
    </row>
    <row r="32" spans="1:8" ht="24" customHeight="1">
      <c r="A32" s="237"/>
      <c r="B32" s="240" t="s">
        <v>517</v>
      </c>
      <c r="C32" s="241"/>
      <c r="D32" s="241"/>
      <c r="E32" s="237"/>
      <c r="F32" s="241"/>
      <c r="G32" s="238"/>
      <c r="H32" s="242">
        <v>17500000</v>
      </c>
    </row>
    <row r="33" spans="1:8" ht="24" customHeight="1">
      <c r="A33" s="243" t="s">
        <v>258</v>
      </c>
      <c r="B33" s="246" t="s">
        <v>166</v>
      </c>
      <c r="C33" s="235"/>
      <c r="D33" s="235"/>
      <c r="E33" s="237"/>
      <c r="F33" s="235"/>
      <c r="G33" s="237"/>
      <c r="H33" s="242"/>
    </row>
    <row r="34" spans="1:8" ht="24" customHeight="1">
      <c r="A34" s="237">
        <v>22</v>
      </c>
      <c r="B34" s="240" t="s">
        <v>167</v>
      </c>
      <c r="C34" s="241" t="s">
        <v>198</v>
      </c>
      <c r="D34" s="241" t="s">
        <v>198</v>
      </c>
      <c r="E34" s="237" t="s">
        <v>233</v>
      </c>
      <c r="F34" s="241" t="s">
        <v>198</v>
      </c>
      <c r="G34" s="238">
        <v>1</v>
      </c>
      <c r="H34" s="242">
        <v>30000000</v>
      </c>
    </row>
    <row r="35" spans="1:8" ht="24" customHeight="1">
      <c r="A35" s="243" t="s">
        <v>259</v>
      </c>
      <c r="B35" s="246" t="s">
        <v>168</v>
      </c>
      <c r="C35" s="235"/>
      <c r="D35" s="235"/>
      <c r="E35" s="237"/>
      <c r="F35" s="235"/>
      <c r="G35" s="237"/>
      <c r="H35" s="242"/>
    </row>
    <row r="36" spans="1:8" ht="24" customHeight="1">
      <c r="A36" s="237">
        <v>23</v>
      </c>
      <c r="B36" s="240" t="s">
        <v>169</v>
      </c>
      <c r="C36" s="241" t="s">
        <v>199</v>
      </c>
      <c r="D36" s="241" t="s">
        <v>250</v>
      </c>
      <c r="E36" s="237" t="s">
        <v>233</v>
      </c>
      <c r="F36" s="241" t="s">
        <v>250</v>
      </c>
      <c r="G36" s="238">
        <v>1</v>
      </c>
      <c r="H36" s="242">
        <v>5000000</v>
      </c>
    </row>
    <row r="37" spans="1:8" ht="24" customHeight="1">
      <c r="A37" s="243" t="s">
        <v>303</v>
      </c>
      <c r="B37" s="246" t="s">
        <v>208</v>
      </c>
      <c r="C37" s="235"/>
      <c r="D37" s="235"/>
      <c r="E37" s="237"/>
      <c r="F37" s="235"/>
      <c r="G37" s="237"/>
      <c r="H37" s="242"/>
    </row>
    <row r="38" spans="1:8" ht="24" customHeight="1">
      <c r="A38" s="237">
        <v>24</v>
      </c>
      <c r="B38" s="240" t="s">
        <v>518</v>
      </c>
      <c r="C38" s="241" t="s">
        <v>311</v>
      </c>
      <c r="D38" s="241" t="s">
        <v>311</v>
      </c>
      <c r="E38" s="238" t="s">
        <v>312</v>
      </c>
      <c r="F38" s="241" t="s">
        <v>311</v>
      </c>
      <c r="G38" s="238">
        <v>1</v>
      </c>
      <c r="H38" s="242">
        <v>5000000</v>
      </c>
    </row>
    <row r="39" spans="1:8" ht="24" customHeight="1">
      <c r="A39" s="237"/>
      <c r="B39" s="240" t="s">
        <v>519</v>
      </c>
      <c r="C39" s="241"/>
      <c r="D39" s="241"/>
      <c r="E39" s="238"/>
      <c r="F39" s="241"/>
      <c r="G39" s="238"/>
      <c r="H39" s="242">
        <v>15000000</v>
      </c>
    </row>
    <row r="40" spans="1:8" ht="24" customHeight="1">
      <c r="A40" s="243" t="s">
        <v>304</v>
      </c>
      <c r="B40" s="246" t="s">
        <v>520</v>
      </c>
      <c r="C40" s="235"/>
      <c r="D40" s="235"/>
      <c r="E40" s="237"/>
      <c r="F40" s="235"/>
      <c r="G40" s="237"/>
      <c r="H40" s="242"/>
    </row>
    <row r="41" spans="1:8" ht="23">
      <c r="A41" s="233">
        <v>26</v>
      </c>
      <c r="B41" s="240" t="s">
        <v>521</v>
      </c>
      <c r="C41" s="241" t="s">
        <v>522</v>
      </c>
      <c r="D41" s="241" t="s">
        <v>522</v>
      </c>
      <c r="E41" s="237" t="s">
        <v>286</v>
      </c>
      <c r="F41" s="241" t="s">
        <v>523</v>
      </c>
      <c r="G41" s="238">
        <v>1</v>
      </c>
      <c r="H41" s="242">
        <v>46350000</v>
      </c>
    </row>
    <row r="42" spans="1:8" ht="23">
      <c r="A42" s="233">
        <v>27</v>
      </c>
      <c r="B42" s="250" t="s">
        <v>524</v>
      </c>
      <c r="C42" s="241" t="s">
        <v>525</v>
      </c>
      <c r="D42" s="241" t="s">
        <v>525</v>
      </c>
      <c r="E42" s="237" t="s">
        <v>526</v>
      </c>
      <c r="F42" s="241" t="s">
        <v>525</v>
      </c>
      <c r="G42" s="238">
        <v>1</v>
      </c>
      <c r="H42" s="242">
        <v>52000000</v>
      </c>
    </row>
    <row r="43" spans="1:8" ht="23">
      <c r="A43" s="237">
        <v>28</v>
      </c>
      <c r="B43" s="240" t="s">
        <v>527</v>
      </c>
      <c r="C43" s="241" t="s">
        <v>528</v>
      </c>
      <c r="D43" s="241" t="s">
        <v>528</v>
      </c>
      <c r="E43" s="237" t="s">
        <v>286</v>
      </c>
      <c r="F43" s="241" t="s">
        <v>529</v>
      </c>
      <c r="G43" s="238">
        <v>1</v>
      </c>
      <c r="H43" s="242">
        <v>91650000</v>
      </c>
    </row>
    <row r="44" spans="1:8" ht="46">
      <c r="A44" s="237">
        <v>29</v>
      </c>
      <c r="B44" s="240" t="s">
        <v>170</v>
      </c>
      <c r="C44" s="241" t="s">
        <v>530</v>
      </c>
      <c r="D44" s="241" t="s">
        <v>530</v>
      </c>
      <c r="E44" s="237" t="s">
        <v>267</v>
      </c>
      <c r="F44" s="241" t="s">
        <v>530</v>
      </c>
      <c r="G44" s="238">
        <v>1</v>
      </c>
      <c r="H44" s="242">
        <v>745665000</v>
      </c>
    </row>
    <row r="45" spans="1:8" ht="64.5" customHeight="1">
      <c r="A45" s="237">
        <v>30</v>
      </c>
      <c r="B45" s="240" t="s">
        <v>531</v>
      </c>
      <c r="C45" s="241" t="s">
        <v>532</v>
      </c>
      <c r="D45" s="241" t="s">
        <v>532</v>
      </c>
      <c r="E45" s="237" t="s">
        <v>287</v>
      </c>
      <c r="F45" s="241" t="s">
        <v>532</v>
      </c>
      <c r="G45" s="238">
        <v>1</v>
      </c>
      <c r="H45" s="242">
        <v>1035000000</v>
      </c>
    </row>
    <row r="46" spans="1:8" ht="23">
      <c r="A46" s="243"/>
      <c r="B46" s="247" t="s">
        <v>533</v>
      </c>
      <c r="C46" s="236" t="s">
        <v>534</v>
      </c>
      <c r="D46" s="236" t="s">
        <v>534</v>
      </c>
      <c r="E46" s="237" t="s">
        <v>286</v>
      </c>
      <c r="F46" s="236" t="s">
        <v>534</v>
      </c>
      <c r="G46" s="238">
        <v>1</v>
      </c>
      <c r="H46" s="242">
        <v>65080000</v>
      </c>
    </row>
    <row r="47" spans="1:8" ht="37" customHeight="1">
      <c r="A47" s="248"/>
      <c r="B47" s="240" t="s">
        <v>535</v>
      </c>
      <c r="C47" s="241" t="s">
        <v>536</v>
      </c>
      <c r="D47" s="241" t="s">
        <v>536</v>
      </c>
      <c r="E47" s="237" t="s">
        <v>274</v>
      </c>
      <c r="F47" s="241" t="s">
        <v>536</v>
      </c>
      <c r="G47" s="238">
        <v>1</v>
      </c>
      <c r="H47" s="242">
        <v>77175000</v>
      </c>
    </row>
    <row r="48" spans="1:8">
      <c r="A48" s="237"/>
      <c r="B48" s="240"/>
      <c r="C48" s="249"/>
      <c r="D48" s="249"/>
      <c r="E48" s="237"/>
      <c r="F48" s="308" t="s">
        <v>537</v>
      </c>
      <c r="G48" s="309"/>
      <c r="H48" s="310">
        <f>SUM(H8:H47)</f>
        <v>3330000000</v>
      </c>
    </row>
    <row r="49" spans="1:10" ht="12" customHeight="1">
      <c r="A49" s="46"/>
      <c r="B49" s="46"/>
      <c r="D49" s="49"/>
    </row>
    <row r="50" spans="1:10" ht="12" customHeight="1">
      <c r="A50" s="16"/>
      <c r="B50" s="46"/>
      <c r="D50" s="48"/>
      <c r="E50" s="147"/>
      <c r="F50" s="148"/>
      <c r="G50" s="148"/>
      <c r="H50" s="100"/>
      <c r="I50" s="100"/>
      <c r="J50" s="100"/>
    </row>
    <row r="51" spans="1:10" ht="12" customHeight="1">
      <c r="A51" s="47"/>
      <c r="B51" s="46"/>
      <c r="C51" s="46"/>
      <c r="D51" s="48"/>
      <c r="E51" s="147"/>
      <c r="F51" s="147"/>
      <c r="G51" s="148"/>
      <c r="H51" s="100"/>
      <c r="I51" s="100"/>
      <c r="J51" s="100"/>
    </row>
    <row r="52" spans="1:10" ht="12" customHeight="1">
      <c r="A52" s="47"/>
      <c r="B52" s="46"/>
      <c r="C52" s="46"/>
      <c r="D52" s="48"/>
      <c r="E52" s="147"/>
      <c r="F52" s="149" t="s">
        <v>485</v>
      </c>
      <c r="G52" s="149"/>
      <c r="H52" s="146"/>
      <c r="I52" s="146"/>
      <c r="J52" s="146"/>
    </row>
    <row r="53" spans="1:10" ht="12" customHeight="1">
      <c r="A53" s="46"/>
      <c r="B53" s="46"/>
      <c r="C53" s="46"/>
      <c r="D53" s="46"/>
      <c r="E53" s="147"/>
      <c r="F53" s="149" t="s">
        <v>140</v>
      </c>
      <c r="G53" s="149"/>
      <c r="H53" s="146"/>
      <c r="I53" s="146"/>
      <c r="J53" s="146"/>
    </row>
    <row r="54" spans="1:10" ht="12" customHeight="1">
      <c r="A54" s="46"/>
      <c r="B54" s="46"/>
      <c r="C54" s="46"/>
      <c r="D54" s="46"/>
      <c r="E54" s="147"/>
      <c r="G54" s="149"/>
      <c r="H54" s="146"/>
      <c r="I54" s="146"/>
      <c r="J54" s="146"/>
    </row>
    <row r="55" spans="1:10" ht="12" customHeight="1">
      <c r="A55" s="46"/>
      <c r="B55" s="46"/>
      <c r="C55" s="46"/>
      <c r="D55" s="46"/>
      <c r="E55" s="147"/>
      <c r="F55" s="147"/>
      <c r="G55" s="150"/>
    </row>
    <row r="56" spans="1:10" ht="12" customHeight="1">
      <c r="E56" s="147"/>
      <c r="F56" s="147"/>
      <c r="G56" s="150"/>
    </row>
    <row r="57" spans="1:10" ht="12" customHeight="1">
      <c r="E57" s="147"/>
      <c r="F57" s="147"/>
      <c r="G57" s="150"/>
    </row>
    <row r="58" spans="1:10" ht="12" customHeight="1">
      <c r="E58" s="147"/>
      <c r="F58" s="147"/>
      <c r="G58" s="150"/>
    </row>
    <row r="59" spans="1:10" ht="12" customHeight="1">
      <c r="E59" s="147"/>
      <c r="F59" s="151" t="s">
        <v>486</v>
      </c>
      <c r="G59" s="151"/>
      <c r="H59" s="101"/>
      <c r="I59" s="101"/>
      <c r="J59" s="101"/>
    </row>
    <row r="60" spans="1:10" ht="12" customHeight="1">
      <c r="E60" s="147"/>
      <c r="F60" s="149" t="s">
        <v>487</v>
      </c>
      <c r="G60" s="149"/>
      <c r="H60" s="146"/>
      <c r="I60" s="146"/>
      <c r="J60" s="146"/>
    </row>
    <row r="61" spans="1:10" ht="12" customHeight="1">
      <c r="E61" s="147"/>
      <c r="F61" s="307" t="s">
        <v>502</v>
      </c>
      <c r="G61" s="149"/>
      <c r="H61" s="146"/>
      <c r="I61" s="146"/>
      <c r="J61" s="146"/>
    </row>
  </sheetData>
  <mergeCells count="9">
    <mergeCell ref="B21:C21"/>
    <mergeCell ref="D4:E4"/>
    <mergeCell ref="A1:H1"/>
    <mergeCell ref="A2:H2"/>
    <mergeCell ref="F4:G4"/>
    <mergeCell ref="A4:A5"/>
    <mergeCell ref="B4:B5"/>
    <mergeCell ref="C4:C5"/>
    <mergeCell ref="B7:C7"/>
  </mergeCells>
  <pageMargins left="0.25" right="0.25" top="0.75" bottom="0.75" header="0.3" footer="0.3"/>
  <pageSetup paperSize="9" scale="85" orientation="landscape" horizontalDpi="4294967293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opLeftCell="A28" workbookViewId="0">
      <selection activeCell="D29" sqref="D29"/>
    </sheetView>
  </sheetViews>
  <sheetFormatPr defaultRowHeight="14.5"/>
  <cols>
    <col min="1" max="1" width="6" customWidth="1"/>
    <col min="2" max="2" width="26.54296875" customWidth="1"/>
    <col min="3" max="3" width="4.7265625" customWidth="1"/>
    <col min="4" max="4" width="28.81640625" customWidth="1"/>
    <col min="5" max="5" width="5" customWidth="1"/>
    <col min="6" max="6" width="35.7265625" customWidth="1"/>
  </cols>
  <sheetData>
    <row r="1" spans="1:14" ht="15.5">
      <c r="A1" s="491" t="s">
        <v>469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</row>
    <row r="2" spans="1:14" ht="15.5">
      <c r="A2" s="491" t="s">
        <v>513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</row>
    <row r="3" spans="1:14">
      <c r="A3" s="153"/>
      <c r="B3" s="153"/>
      <c r="C3" s="153"/>
      <c r="D3" s="153"/>
      <c r="E3" s="153"/>
      <c r="F3" s="153"/>
      <c r="G3" s="155"/>
      <c r="H3" s="155"/>
      <c r="I3" s="155"/>
      <c r="J3" s="155"/>
      <c r="K3" s="155"/>
      <c r="L3" s="156"/>
      <c r="M3" s="155"/>
      <c r="N3" s="157"/>
    </row>
    <row r="4" spans="1:14">
      <c r="A4" s="492" t="s">
        <v>146</v>
      </c>
      <c r="B4" s="492" t="s">
        <v>336</v>
      </c>
      <c r="C4" s="498" t="s">
        <v>27</v>
      </c>
      <c r="D4" s="499"/>
      <c r="E4" s="495" t="s">
        <v>337</v>
      </c>
      <c r="F4" s="495"/>
      <c r="G4" s="492" t="s">
        <v>338</v>
      </c>
      <c r="H4" s="496" t="s">
        <v>461</v>
      </c>
      <c r="I4" s="492" t="s">
        <v>339</v>
      </c>
      <c r="J4" s="492"/>
      <c r="K4" s="492"/>
      <c r="L4" s="492"/>
      <c r="M4" s="492"/>
      <c r="N4" s="493" t="s">
        <v>340</v>
      </c>
    </row>
    <row r="5" spans="1:14">
      <c r="A5" s="492"/>
      <c r="B5" s="492"/>
      <c r="C5" s="500"/>
      <c r="D5" s="501"/>
      <c r="E5" s="493"/>
      <c r="F5" s="493"/>
      <c r="G5" s="496"/>
      <c r="H5" s="497"/>
      <c r="I5" s="160">
        <v>2014</v>
      </c>
      <c r="J5" s="161">
        <v>2015</v>
      </c>
      <c r="K5" s="160">
        <v>2016</v>
      </c>
      <c r="L5" s="161">
        <v>2017</v>
      </c>
      <c r="M5" s="160">
        <v>2018</v>
      </c>
      <c r="N5" s="494"/>
    </row>
    <row r="6" spans="1:14" ht="15" customHeight="1">
      <c r="A6" s="166"/>
      <c r="B6" s="188"/>
      <c r="C6" s="162"/>
      <c r="D6" s="167"/>
      <c r="E6" s="162"/>
      <c r="F6" s="168"/>
      <c r="G6" s="163"/>
      <c r="H6" s="179"/>
      <c r="I6" s="179"/>
      <c r="J6" s="163"/>
      <c r="K6" s="163"/>
      <c r="L6" s="164"/>
      <c r="M6" s="163"/>
      <c r="N6" s="197"/>
    </row>
    <row r="7" spans="1:14" ht="15" customHeight="1">
      <c r="A7" s="180" t="s">
        <v>348</v>
      </c>
      <c r="B7" s="262" t="s">
        <v>462</v>
      </c>
      <c r="C7" s="165"/>
      <c r="D7" s="227"/>
      <c r="E7" s="165"/>
      <c r="F7" s="285"/>
      <c r="G7" s="166"/>
      <c r="H7" s="286"/>
      <c r="I7" s="286"/>
      <c r="J7" s="166"/>
      <c r="K7" s="166"/>
      <c r="L7" s="287"/>
      <c r="M7" s="166"/>
      <c r="N7" s="288"/>
    </row>
    <row r="8" spans="1:14" ht="61.5" customHeight="1">
      <c r="A8" s="180"/>
      <c r="B8" s="284" t="s">
        <v>463</v>
      </c>
      <c r="C8" s="165">
        <v>1</v>
      </c>
      <c r="D8" s="176" t="s">
        <v>511</v>
      </c>
      <c r="E8" s="165">
        <v>37</v>
      </c>
      <c r="F8" s="182" t="s">
        <v>512</v>
      </c>
      <c r="G8" s="166" t="s">
        <v>460</v>
      </c>
      <c r="H8" s="289">
        <v>10</v>
      </c>
      <c r="I8" s="290">
        <v>20</v>
      </c>
      <c r="J8" s="290">
        <v>30</v>
      </c>
      <c r="K8" s="290">
        <v>40</v>
      </c>
      <c r="L8" s="290">
        <v>50</v>
      </c>
      <c r="M8" s="290">
        <v>60</v>
      </c>
      <c r="N8" s="198"/>
    </row>
    <row r="9" spans="1:14" ht="15.75" customHeight="1">
      <c r="A9" s="181"/>
      <c r="B9" s="292" t="s">
        <v>415</v>
      </c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169"/>
    </row>
    <row r="10" spans="1:14" ht="15" customHeight="1">
      <c r="A10" s="180"/>
      <c r="B10" s="304"/>
      <c r="C10" s="291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169"/>
    </row>
    <row r="11" spans="1:14">
      <c r="A11" s="171"/>
      <c r="B11" s="196"/>
      <c r="C11" s="177"/>
      <c r="D11" s="178"/>
      <c r="E11" s="177"/>
      <c r="F11" s="183"/>
      <c r="G11" s="154"/>
      <c r="H11" s="154"/>
      <c r="I11" s="154"/>
      <c r="J11" s="154"/>
      <c r="K11" s="154"/>
      <c r="L11" s="174"/>
      <c r="M11" s="154"/>
      <c r="N11" s="194"/>
    </row>
    <row r="12" spans="1:14" ht="12" customHeight="1">
      <c r="A12" s="154"/>
      <c r="B12" s="175"/>
      <c r="C12" s="173"/>
      <c r="D12" s="153"/>
      <c r="E12" s="187"/>
      <c r="F12" s="173"/>
      <c r="G12" s="154"/>
      <c r="H12" s="154"/>
      <c r="I12" s="195"/>
      <c r="J12" s="154"/>
      <c r="K12" s="154"/>
      <c r="L12" s="174"/>
      <c r="M12" s="154"/>
      <c r="N12" s="194"/>
    </row>
    <row r="13" spans="1:14" ht="12" customHeight="1">
      <c r="A13" s="154"/>
      <c r="B13" s="175"/>
      <c r="C13" s="173"/>
      <c r="D13" s="153"/>
      <c r="E13" s="187"/>
      <c r="F13" s="173"/>
      <c r="G13" s="154"/>
      <c r="H13" s="154"/>
      <c r="I13" s="502" t="s">
        <v>139</v>
      </c>
      <c r="J13" s="502"/>
      <c r="K13" s="502"/>
      <c r="L13" s="502"/>
      <c r="M13" s="502"/>
      <c r="N13" s="194"/>
    </row>
    <row r="14" spans="1:14" ht="12" customHeight="1">
      <c r="A14" s="154"/>
      <c r="B14" s="175"/>
      <c r="C14" s="173"/>
      <c r="D14" s="153"/>
      <c r="E14" s="187"/>
      <c r="F14" s="173"/>
      <c r="G14" s="154"/>
      <c r="H14" s="154"/>
      <c r="I14" s="502" t="s">
        <v>140</v>
      </c>
      <c r="J14" s="502"/>
      <c r="K14" s="502"/>
      <c r="L14" s="502"/>
      <c r="M14" s="502"/>
      <c r="N14" s="194"/>
    </row>
    <row r="15" spans="1:14" ht="12" customHeight="1">
      <c r="A15" s="154"/>
      <c r="B15" s="172"/>
      <c r="C15" s="173"/>
      <c r="D15" s="153"/>
      <c r="E15" s="187"/>
      <c r="F15" s="173"/>
      <c r="G15" s="154"/>
      <c r="H15" s="154"/>
      <c r="N15" s="194"/>
    </row>
    <row r="16" spans="1:14" ht="12" customHeight="1">
      <c r="A16" s="152"/>
      <c r="B16" s="152"/>
      <c r="C16" s="152"/>
      <c r="D16" s="152"/>
      <c r="E16" s="152"/>
      <c r="F16" s="152"/>
      <c r="G16" s="152"/>
      <c r="H16" s="152"/>
      <c r="I16" s="195"/>
      <c r="J16" s="152"/>
      <c r="K16" s="152"/>
      <c r="L16" s="152"/>
      <c r="M16" s="152"/>
      <c r="N16" s="152"/>
    </row>
    <row r="17" spans="9:13" ht="12" customHeight="1">
      <c r="I17" s="147"/>
    </row>
    <row r="18" spans="9:13" ht="12" customHeight="1">
      <c r="I18" s="147"/>
    </row>
    <row r="19" spans="9:13" ht="12" customHeight="1">
      <c r="I19" s="503" t="s">
        <v>501</v>
      </c>
      <c r="J19" s="503"/>
      <c r="K19" s="503"/>
      <c r="L19" s="503"/>
      <c r="M19" s="503"/>
    </row>
    <row r="20" spans="9:13" ht="12" customHeight="1">
      <c r="I20" s="504" t="s">
        <v>487</v>
      </c>
      <c r="J20" s="504"/>
      <c r="K20" s="504"/>
      <c r="L20" s="504"/>
      <c r="M20" s="504"/>
    </row>
    <row r="21" spans="9:13" ht="12" customHeight="1">
      <c r="I21" s="504" t="s">
        <v>502</v>
      </c>
      <c r="J21" s="504"/>
      <c r="K21" s="504"/>
      <c r="L21" s="504"/>
      <c r="M21" s="504"/>
    </row>
    <row r="36" spans="1:14" ht="15.5">
      <c r="A36" s="491" t="s">
        <v>459</v>
      </c>
      <c r="B36" s="491"/>
      <c r="C36" s="491"/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</row>
    <row r="37" spans="1:14" ht="15.5">
      <c r="A37" s="491" t="s">
        <v>490</v>
      </c>
      <c r="B37" s="491"/>
      <c r="C37" s="491"/>
      <c r="D37" s="491"/>
      <c r="E37" s="491"/>
      <c r="F37" s="491"/>
      <c r="G37" s="491"/>
      <c r="H37" s="491"/>
      <c r="I37" s="491"/>
      <c r="J37" s="491"/>
      <c r="K37" s="491"/>
      <c r="L37" s="491"/>
      <c r="M37" s="491"/>
      <c r="N37" s="491"/>
    </row>
    <row r="38" spans="1:14">
      <c r="A38" s="153"/>
      <c r="B38" s="153"/>
      <c r="C38" s="153"/>
      <c r="D38" s="153"/>
      <c r="E38" s="153"/>
      <c r="F38" s="153"/>
      <c r="G38" s="155"/>
      <c r="H38" s="155"/>
      <c r="I38" s="155"/>
      <c r="J38" s="155"/>
      <c r="K38" s="155"/>
      <c r="L38" s="156"/>
      <c r="M38" s="155"/>
      <c r="N38" s="157"/>
    </row>
    <row r="39" spans="1:14">
      <c r="A39" s="492" t="s">
        <v>146</v>
      </c>
      <c r="B39" s="492" t="s">
        <v>336</v>
      </c>
      <c r="C39" s="158" t="s">
        <v>27</v>
      </c>
      <c r="D39" s="159"/>
      <c r="E39" s="495" t="s">
        <v>337</v>
      </c>
      <c r="F39" s="495"/>
      <c r="G39" s="492" t="s">
        <v>338</v>
      </c>
      <c r="H39" s="263"/>
      <c r="I39" s="492" t="s">
        <v>339</v>
      </c>
      <c r="J39" s="492"/>
      <c r="K39" s="492"/>
      <c r="L39" s="492"/>
      <c r="M39" s="492"/>
      <c r="N39" s="493" t="s">
        <v>340</v>
      </c>
    </row>
    <row r="40" spans="1:14">
      <c r="A40" s="492"/>
      <c r="B40" s="492"/>
      <c r="C40" s="191"/>
      <c r="D40" s="192"/>
      <c r="E40" s="493"/>
      <c r="F40" s="493"/>
      <c r="G40" s="496"/>
      <c r="H40" s="264"/>
      <c r="I40" s="263">
        <v>2014</v>
      </c>
      <c r="J40" s="161">
        <v>2015</v>
      </c>
      <c r="K40" s="263">
        <v>2016</v>
      </c>
      <c r="L40" s="161">
        <v>2017</v>
      </c>
      <c r="M40" s="263">
        <v>2018</v>
      </c>
      <c r="N40" s="494"/>
    </row>
    <row r="41" spans="1:14">
      <c r="A41" s="166"/>
      <c r="B41" s="188"/>
      <c r="C41" s="483">
        <v>1</v>
      </c>
      <c r="D41" s="489" t="s">
        <v>341</v>
      </c>
      <c r="E41" s="483" t="s">
        <v>342</v>
      </c>
      <c r="F41" s="485" t="s">
        <v>343</v>
      </c>
      <c r="G41" s="487" t="s">
        <v>344</v>
      </c>
      <c r="H41" s="179"/>
      <c r="I41" s="179"/>
      <c r="J41" s="163"/>
      <c r="K41" s="163"/>
      <c r="L41" s="164"/>
      <c r="M41" s="163"/>
      <c r="N41" s="197"/>
    </row>
    <row r="42" spans="1:14" ht="25.5" customHeight="1">
      <c r="A42" s="180" t="s">
        <v>348</v>
      </c>
      <c r="B42" s="193" t="s">
        <v>355</v>
      </c>
      <c r="C42" s="484"/>
      <c r="D42" s="490"/>
      <c r="E42" s="484"/>
      <c r="F42" s="486"/>
      <c r="G42" s="488"/>
      <c r="H42" s="170"/>
      <c r="I42" s="189">
        <v>2075</v>
      </c>
      <c r="J42" s="184">
        <v>2200</v>
      </c>
      <c r="K42" s="184">
        <v>2400</v>
      </c>
      <c r="L42" s="184">
        <v>2600</v>
      </c>
      <c r="M42" s="184">
        <v>2800</v>
      </c>
      <c r="N42" s="198"/>
    </row>
    <row r="43" spans="1:14" ht="15" customHeight="1">
      <c r="A43" s="181"/>
      <c r="B43" s="482" t="s">
        <v>356</v>
      </c>
      <c r="C43" s="483">
        <v>2</v>
      </c>
      <c r="D43" s="489" t="s">
        <v>345</v>
      </c>
      <c r="E43" s="483">
        <v>12.1</v>
      </c>
      <c r="F43" s="485" t="s">
        <v>346</v>
      </c>
      <c r="G43" s="487" t="s">
        <v>347</v>
      </c>
      <c r="H43" s="286"/>
      <c r="I43" s="190"/>
      <c r="J43" s="185"/>
      <c r="K43" s="185"/>
      <c r="L43" s="185"/>
      <c r="M43" s="185"/>
      <c r="N43" s="199"/>
    </row>
    <row r="44" spans="1:14" ht="25.5" customHeight="1">
      <c r="A44" s="181"/>
      <c r="B44" s="482"/>
      <c r="C44" s="484"/>
      <c r="D44" s="490"/>
      <c r="E44" s="484"/>
      <c r="F44" s="486"/>
      <c r="G44" s="488"/>
      <c r="H44" s="170"/>
      <c r="I44" s="186">
        <v>7</v>
      </c>
      <c r="J44" s="186">
        <v>10</v>
      </c>
      <c r="K44" s="186">
        <v>11</v>
      </c>
      <c r="L44" s="186">
        <v>12</v>
      </c>
      <c r="M44" s="186">
        <v>13</v>
      </c>
      <c r="N44" s="200"/>
    </row>
    <row r="47" spans="1:14">
      <c r="J47" t="s">
        <v>508</v>
      </c>
    </row>
    <row r="48" spans="1:14">
      <c r="J48" t="s">
        <v>509</v>
      </c>
    </row>
    <row r="51" spans="10:10">
      <c r="J51" t="s">
        <v>501</v>
      </c>
    </row>
    <row r="52" spans="10:10">
      <c r="J52" t="s">
        <v>487</v>
      </c>
    </row>
    <row r="53" spans="10:10">
      <c r="J53" t="s">
        <v>510</v>
      </c>
    </row>
  </sheetData>
  <mergeCells count="34">
    <mergeCell ref="A37:N37"/>
    <mergeCell ref="A39:A40"/>
    <mergeCell ref="B39:B40"/>
    <mergeCell ref="E39:F40"/>
    <mergeCell ref="G39:G40"/>
    <mergeCell ref="I39:M39"/>
    <mergeCell ref="N39:N40"/>
    <mergeCell ref="A36:N36"/>
    <mergeCell ref="A1:N1"/>
    <mergeCell ref="A2:N2"/>
    <mergeCell ref="A4:A5"/>
    <mergeCell ref="N4:N5"/>
    <mergeCell ref="B4:B5"/>
    <mergeCell ref="E4:F5"/>
    <mergeCell ref="G4:G5"/>
    <mergeCell ref="I4:M4"/>
    <mergeCell ref="H4:H5"/>
    <mergeCell ref="C4:D5"/>
    <mergeCell ref="I13:M13"/>
    <mergeCell ref="I14:M14"/>
    <mergeCell ref="I19:M19"/>
    <mergeCell ref="I20:M20"/>
    <mergeCell ref="I21:M21"/>
    <mergeCell ref="G41:G42"/>
    <mergeCell ref="G43:G44"/>
    <mergeCell ref="D43:D44"/>
    <mergeCell ref="D41:D42"/>
    <mergeCell ref="E41:E42"/>
    <mergeCell ref="E43:E44"/>
    <mergeCell ref="B43:B44"/>
    <mergeCell ref="C41:C42"/>
    <mergeCell ref="C43:C44"/>
    <mergeCell ref="F41:F42"/>
    <mergeCell ref="F43:F44"/>
  </mergeCells>
  <pageMargins left="0.25" right="0.25" top="0.75" bottom="0.75" header="0.3" footer="0.3"/>
  <pageSetup paperSize="9" scale="80" orientation="landscape" horizontalDpi="4294967293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Capaian 2.1</vt:lpstr>
      <vt:lpstr>Ang&amp;Real 2.2</vt:lpstr>
      <vt:lpstr>Tuj&amp;Ssr 4.1</vt:lpstr>
      <vt:lpstr>Rencana 5.1(a)</vt:lpstr>
      <vt:lpstr>Rencana 5.1(b)</vt:lpstr>
      <vt:lpstr>Indikator 6.1</vt:lpstr>
      <vt:lpstr>IKO SKPD</vt:lpstr>
      <vt:lpstr>IKK-IKU SKPD</vt:lpstr>
      <vt:lpstr>'IKK-IKU SKPD'!Print_Area</vt:lpstr>
      <vt:lpstr>'Rencana 5.1(a)'!Print_Area</vt:lpstr>
      <vt:lpstr>'Rencana 5.1(b)'!Print_Area</vt:lpstr>
      <vt:lpstr>'Ang&amp;Real 2.2'!Print_Titles</vt:lpstr>
      <vt:lpstr>'IKO SKPD'!Print_Titles</vt:lpstr>
      <vt:lpstr>'Indikator 6.1'!Print_Titles</vt:lpstr>
      <vt:lpstr>'Rencana 5.1(a)'!Print_Titles</vt:lpstr>
      <vt:lpstr>'Rencana 5.1(b)'!Print_Titles</vt:lpstr>
      <vt:lpstr>'Tuj&amp;Ssr 4.1'!Print_Titles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2018-03-26T04:49:40Z</dcterms:modified>
</cp:coreProperties>
</file>